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2855" windowHeight="8550" tabRatio="717" firstSheet="3" activeTab="11"/>
  </bookViews>
  <sheets>
    <sheet name="000000" sheetId="1" state="veryHidden" r:id="rId1"/>
    <sheet name="000001" sheetId="2" state="veryHidden" r:id="rId2"/>
    <sheet name="回復済み_Sheet1" sheetId="3" state="veryHidden" r:id="rId3"/>
    <sheet name="入力表" sheetId="4" r:id="rId4"/>
    <sheet name="電灯負荷集計表" sheetId="5" r:id="rId5"/>
    <sheet name="動力負荷集計表" sheetId="6" r:id="rId6"/>
    <sheet name="動力負荷表" sheetId="7" r:id="rId7"/>
    <sheet name="電灯幹線" sheetId="8" r:id="rId8"/>
    <sheet name="動力幹線" sheetId="9" r:id="rId9"/>
    <sheet name="変圧器" sheetId="10" r:id="rId10"/>
    <sheet name="短絡電流" sheetId="11" r:id="rId11"/>
    <sheet name="ＳＣ(OIL-220V)" sheetId="12" r:id="rId12"/>
  </sheets>
  <definedNames>
    <definedName name="_xlnm.Print_Area" localSheetId="11">'ＳＣ(OIL-220V)'!$B$2:$P$37</definedName>
    <definedName name="_xlnm.Print_Area" localSheetId="10">'短絡電流'!$B$2:$W$37</definedName>
    <definedName name="_xlnm.Print_Area" localSheetId="7">'電灯幹線'!$B$2:$T$25</definedName>
    <definedName name="_xlnm.Print_Area" localSheetId="4">'電灯負荷集計表'!$B$2:$T$25</definedName>
    <definedName name="_xlnm.Print_Area" localSheetId="8">'動力幹線'!$B$2:$T$25</definedName>
    <definedName name="_xlnm.Print_Area" localSheetId="5">'動力負荷集計表'!$B$2:$S$24</definedName>
    <definedName name="_xlnm.Print_Area" localSheetId="6">'動力負荷表'!$B$2:$M$24</definedName>
    <definedName name="_xlnm.Print_Area" localSheetId="9">'変圧器'!$B$2:$R$37</definedName>
    <definedName name="_xlnm.Print_Titles" localSheetId="7">'電灯幹線'!$2:$5</definedName>
    <definedName name="_xlnm.Print_Titles" localSheetId="8">'動力幹線'!$2:$5</definedName>
  </definedNames>
  <calcPr fullCalcOnLoad="1"/>
</workbook>
</file>

<file path=xl/sharedStrings.xml><?xml version="1.0" encoding="utf-8"?>
<sst xmlns="http://schemas.openxmlformats.org/spreadsheetml/2006/main" count="295" uniqueCount="205">
  <si>
    <t>変圧器名称</t>
  </si>
  <si>
    <t>建物名称：</t>
  </si>
  <si>
    <t>幹線番号　　又は名称</t>
  </si>
  <si>
    <t>予備容量</t>
  </si>
  <si>
    <t>電圧　［V］</t>
  </si>
  <si>
    <t>照　　　明　　∑Ｌ</t>
  </si>
  <si>
    <t>ｆ２＝</t>
  </si>
  <si>
    <t>ｆ３＝</t>
  </si>
  <si>
    <t>ｆ５＝</t>
  </si>
  <si>
    <t>ｆ６＝</t>
  </si>
  <si>
    <t>負荷電流［A］</t>
  </si>
  <si>
    <t>需要率</t>
  </si>
  <si>
    <t>負荷名称</t>
  </si>
  <si>
    <t>主幹器具定格電流［A］</t>
  </si>
  <si>
    <t>建物名称</t>
  </si>
  <si>
    <t>担当者</t>
  </si>
  <si>
    <t>分 電 盤　   名　　 称</t>
  </si>
  <si>
    <t>ｺﾝｾﾝﾄ(FCU以外) 　　  C［kVA］</t>
  </si>
  <si>
    <t xml:space="preserve">  予　　　備　　    　［kVA］</t>
  </si>
  <si>
    <t>常用回路</t>
  </si>
  <si>
    <t>予備欄はこれらの予備容量の合計値を記載する。</t>
  </si>
  <si>
    <t>建物名称：</t>
  </si>
  <si>
    <t xml:space="preserve"> 負荷容量［KVA］</t>
  </si>
  <si>
    <t>設　　計</t>
  </si>
  <si>
    <t>採用公称電線太さ［mm2］</t>
  </si>
  <si>
    <t>許容電流［A］</t>
  </si>
  <si>
    <t>備　考</t>
  </si>
  <si>
    <t>負　荷　種　別</t>
  </si>
  <si>
    <t>備　　　考</t>
  </si>
  <si>
    <t>変圧器名称</t>
  </si>
  <si>
    <t>備　考</t>
  </si>
  <si>
    <t>照　　　明　　∑Ｌ</t>
  </si>
  <si>
    <t>ｆ１＝</t>
  </si>
  <si>
    <t>冷　凍　機</t>
  </si>
  <si>
    <t>∑Ｐａ</t>
  </si>
  <si>
    <t>ｆ４＝</t>
  </si>
  <si>
    <t>エレベーター</t>
  </si>
  <si>
    <t>ｺﾝｾﾝﾄ(FCU以外)∑C</t>
  </si>
  <si>
    <t>空調関係　　　　　∑Ｐｂ</t>
  </si>
  <si>
    <t>衛生関係　　　　　∑Ｐｃ</t>
  </si>
  <si>
    <t>合　　　計</t>
  </si>
  <si>
    <t>1．∑Ｌ、∑Ｃ、∑ＦＣには予備を含まない。</t>
  </si>
  <si>
    <t>電気方式</t>
  </si>
  <si>
    <t>基準電圧P［kVA］</t>
  </si>
  <si>
    <t>変　圧　器</t>
  </si>
  <si>
    <t>電　　　　　　　　線</t>
  </si>
  <si>
    <t>合計％Z</t>
  </si>
  <si>
    <t>備　考</t>
  </si>
  <si>
    <t>相･線</t>
  </si>
  <si>
    <t>名　称</t>
  </si>
  <si>
    <t>こう長［m］</t>
  </si>
  <si>
    <t>建物名称：</t>
  </si>
  <si>
    <t>ｺﾝﾃﾞﾝｻ容量［kvar］</t>
  </si>
  <si>
    <t>ｺﾝﾃﾞﾝｻ容量［kvar］</t>
  </si>
  <si>
    <t>ｺﾝﾃﾞﾝｻ容量　　　合計［kvar］</t>
  </si>
  <si>
    <t>幹線番号    又は名称</t>
  </si>
  <si>
    <t>幹線保護用遮断機定格電流［A］</t>
  </si>
  <si>
    <t>こう長Ｌ［m］</t>
  </si>
  <si>
    <t>建物名称：</t>
  </si>
  <si>
    <t>［kVA］</t>
  </si>
  <si>
    <t>　№１</t>
  </si>
  <si>
    <t>　変圧器容量</t>
  </si>
  <si>
    <t>　１φ</t>
  </si>
  <si>
    <t>　３φ</t>
  </si>
  <si>
    <t>kVA</t>
  </si>
  <si>
    <t>FCUｺﾝｾﾝﾄ　∑ＦC</t>
  </si>
  <si>
    <t>　№２</t>
  </si>
  <si>
    <t>　№３</t>
  </si>
  <si>
    <t>短絡電流　Is［kA］</t>
  </si>
  <si>
    <t>％Ztn</t>
  </si>
  <si>
    <t>短絡電流［kA］</t>
  </si>
  <si>
    <t>№</t>
  </si>
  <si>
    <t>％Zl2</t>
  </si>
  <si>
    <t>％ｒ</t>
  </si>
  <si>
    <t>％χ</t>
  </si>
  <si>
    <t>電圧線間</t>
  </si>
  <si>
    <t>1φ3W</t>
  </si>
  <si>
    <t>三相短絡</t>
  </si>
  <si>
    <t>3φ3W</t>
  </si>
  <si>
    <t>ｺﾝﾃﾞﾝｻ静電　容量［μＦ］</t>
  </si>
  <si>
    <t>所要ｺﾝﾃﾞﾝｻ容量の負荷容量に対する割合</t>
  </si>
  <si>
    <t>ｺﾝﾃﾞﾝｻ静電　容量［μＦ］</t>
  </si>
  <si>
    <t>建物名称：</t>
  </si>
  <si>
    <t>変圧器名称</t>
  </si>
  <si>
    <t>幹線番号</t>
  </si>
  <si>
    <t>冷 凍 機 　       　  　　   　　　Ｐa［kVA］</t>
  </si>
  <si>
    <t>衛　生　関　係　　　　　　　　　　　　Ｐc［kVA］</t>
  </si>
  <si>
    <t>備　　考</t>
  </si>
  <si>
    <t>エレベーター　　 　   　　　　　　Ｐa［kVA］</t>
  </si>
  <si>
    <t>空 調 関 係　　　　　　　　　　　　　　Ｐb［kVA］</t>
  </si>
  <si>
    <t>又は名称</t>
  </si>
  <si>
    <t xml:space="preserve"> その他   　　　　　　　［kVA］</t>
  </si>
  <si>
    <t>常用回路</t>
  </si>
  <si>
    <t>自家発回路</t>
  </si>
  <si>
    <t>電気方式</t>
  </si>
  <si>
    <t xml:space="preserve"> 合　　計　　　　　　［kVA］</t>
  </si>
  <si>
    <t xml:space="preserve"> 非常照明   　　　　　　　　［kVA］</t>
  </si>
  <si>
    <t>FCUｺﾝｾﾝﾄ　　 　　  　　 　ＦC［kVA］</t>
  </si>
  <si>
    <t>　電灯負荷設備容量集計表</t>
  </si>
  <si>
    <t>　電灯幹線計算書</t>
  </si>
  <si>
    <t>変圧器名称：</t>
  </si>
  <si>
    <t>実装容量</t>
  </si>
  <si>
    <t>負荷容量合計［kVA］</t>
  </si>
  <si>
    <t xml:space="preserve">　（注）１． </t>
  </si>
  <si>
    <t>照明、コンセント （FCU以外）、FCUコンセント及びその他の欄は実装容量を記載し、</t>
  </si>
  <si>
    <t>負荷種別容量［kVA］</t>
  </si>
  <si>
    <t>担当者：</t>
  </si>
  <si>
    <t>　動力負荷設備容量集計表</t>
  </si>
  <si>
    <t>制 御 盤 名 称</t>
  </si>
  <si>
    <t>合　　　　　計　　　　　　　　　　［kVA］</t>
  </si>
  <si>
    <t>負荷容量合計［kVA］</t>
  </si>
  <si>
    <t>電気方式</t>
  </si>
  <si>
    <t>そ　　の　　他　　　　　　　　　　［kVA］</t>
  </si>
  <si>
    <t>予　　　　　備　　　　　　　　　　［kVA］</t>
  </si>
  <si>
    <t>担当者：</t>
  </si>
  <si>
    <t>　動力設備負荷表</t>
  </si>
  <si>
    <t>分 電 盤　      名　　 称</t>
  </si>
  <si>
    <t>担当者：</t>
  </si>
  <si>
    <t>制御盤名称：</t>
  </si>
  <si>
    <t>幹線番号    又は名称</t>
  </si>
  <si>
    <t>主幹遮断器</t>
  </si>
  <si>
    <t>負荷名称</t>
  </si>
  <si>
    <t>負荷記号</t>
  </si>
  <si>
    <t>始動方式</t>
  </si>
  <si>
    <t>電動機</t>
  </si>
  <si>
    <t xml:space="preserve">   1/</t>
  </si>
  <si>
    <t>出  力</t>
  </si>
  <si>
    <t>［kW］</t>
  </si>
  <si>
    <t>力率               ×効率</t>
  </si>
  <si>
    <t>分岐開閉器</t>
  </si>
  <si>
    <t>負荷電流</t>
  </si>
  <si>
    <t>［A］</t>
  </si>
  <si>
    <t>備　　　　　考</t>
  </si>
  <si>
    <t>幹線番号　　　又は名称</t>
  </si>
  <si>
    <t>電気方式</t>
  </si>
  <si>
    <t>需要率</t>
  </si>
  <si>
    <t>低減率</t>
  </si>
  <si>
    <t>許容　　　電圧　　　降下　　　e,e’［V］</t>
  </si>
  <si>
    <t>許容電流　　に  よ  る      電線太さ    ［mm2］</t>
  </si>
  <si>
    <t>許容電圧　　降下による　　電線太さ［mm2］</t>
  </si>
  <si>
    <t>系　　統</t>
  </si>
  <si>
    <t>建物名称：</t>
  </si>
  <si>
    <t>設計負荷電流　　による電圧降下［V］</t>
  </si>
  <si>
    <t>設　　計</t>
  </si>
  <si>
    <t>建物名称：</t>
  </si>
  <si>
    <t>幹線番号　　　又は名称</t>
  </si>
  <si>
    <t>幹線保護用遮断機定格電流［A］</t>
  </si>
  <si>
    <t>系　　統</t>
  </si>
  <si>
    <t>こう長Ｌ［m］</t>
  </si>
  <si>
    <t>負荷名称</t>
  </si>
  <si>
    <t>主幹器具定格電流［A］</t>
  </si>
  <si>
    <t xml:space="preserve">   1/</t>
  </si>
  <si>
    <t>負荷電流［A］</t>
  </si>
  <si>
    <t>低減率</t>
  </si>
  <si>
    <t>許容電流　　に  よ  る      電線太さ    ［mm2］</t>
  </si>
  <si>
    <t>許容　　　電圧　　　降下　　　e,e’［V］</t>
  </si>
  <si>
    <t>許容電圧　　降下による　　電線太さ［mm2］</t>
  </si>
  <si>
    <t>力率               ×効率</t>
  </si>
  <si>
    <t>採用公称電線太さ［mm2］</t>
  </si>
  <si>
    <t>設計負荷電流　　による電圧降下［V］</t>
  </si>
  <si>
    <t>　動力幹線計算書</t>
  </si>
  <si>
    <t xml:space="preserve"> 負荷容量［kW］</t>
  </si>
  <si>
    <t>負荷容量［KVA］</t>
  </si>
  <si>
    <t>補正係数</t>
  </si>
  <si>
    <t>　変圧器容量</t>
  </si>
  <si>
    <t>（注）</t>
  </si>
  <si>
    <t>２．補正負荷容量＝負荷容量×補正係数</t>
  </si>
  <si>
    <t>　変圧器容量計算書</t>
  </si>
  <si>
    <t>補       正                負荷容量</t>
  </si>
  <si>
    <t>想　　定　短絡点</t>
  </si>
  <si>
    <t>短絡計算　　種　　　別</t>
  </si>
  <si>
    <t>計算種別係数</t>
  </si>
  <si>
    <t>定格遮断　　電流［kVA］</t>
  </si>
  <si>
    <t>容量［KVA］</t>
  </si>
  <si>
    <t>種別及び太さ</t>
  </si>
  <si>
    <t>表．１　油入自冷式変圧器パーセントインピーダンス及び短絡電流表(100kVA,210V基準）</t>
  </si>
  <si>
    <t>　短絡電流計算書</t>
  </si>
  <si>
    <t>無負荷時無効電力補償用進相ｺﾝﾃﾞﾝｻ</t>
  </si>
  <si>
    <t>改善前の力　　率</t>
  </si>
  <si>
    <t>改善後の力　　率</t>
  </si>
  <si>
    <t>　力率改善用ｺﾝﾃﾞﾝｻ容量計算書</t>
  </si>
  <si>
    <t>kvar-μF　　　換算係数</t>
  </si>
  <si>
    <t>担当者：</t>
  </si>
  <si>
    <t>記事</t>
  </si>
  <si>
    <t>担当者：</t>
  </si>
  <si>
    <t>担当者：</t>
  </si>
  <si>
    <t>負荷種別</t>
  </si>
  <si>
    <t xml:space="preserve">  照          明      　　         Ｌ［kVA］     ［kW］</t>
  </si>
  <si>
    <t xml:space="preserve">                 負荷容量合計［kVA］　［kW］　　　　　　　　</t>
  </si>
  <si>
    <t>遮　  断  　器　　　　 　設 置 位 置</t>
  </si>
  <si>
    <t>設計ｺﾝﾃﾞﾝｻ          容          量　　　　［kvar、μＦ］</t>
  </si>
  <si>
    <t>変　   圧　   器　        　（負　　 荷） 　　　　　　　　     名　　　　　　称</t>
  </si>
  <si>
    <t>変圧器容量　　　　　　　　　　　　　［KVA］</t>
  </si>
  <si>
    <t>電 灯 負 荷 及 び 動 力 負 荷 の 力 率 制 御 の た め の 進 相 ｺ ﾝ ﾃﾞ ﾝ ｻ</t>
  </si>
  <si>
    <t>単相</t>
  </si>
  <si>
    <t>三相</t>
  </si>
  <si>
    <t>設計ｺﾝﾃﾞﾝｻ        容          量　　　　　［kvar、μＦ］</t>
  </si>
  <si>
    <t>補　　　正   　負荷容量［KVA］</t>
  </si>
  <si>
    <t>単相変圧器　　　　　(1φ3W200V)</t>
  </si>
  <si>
    <t>三相変圧器　　　　　(3φ3W200V)</t>
  </si>
  <si>
    <t>C(’μF)</t>
  </si>
  <si>
    <t>所要ｺﾝﾃﾞﾝｻ容量(kvar)の負荷容量(KVA)に対する割合cosθ0(tanθ0-tanθ)</t>
  </si>
  <si>
    <t>改善前力率</t>
  </si>
  <si>
    <t>改善後の力率　cosθ</t>
  </si>
  <si>
    <t>cosθ0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</si>
</sst>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_ ;_ * \-#,##0.0_ ;_ * &quot;-&quot;?_ ;_ @_ "/>
    <numFmt numFmtId="179" formatCode="0.0"/>
    <numFmt numFmtId="180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4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 quotePrefix="1">
      <alignment horizontal="center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quotePrefix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quotePrefix="1">
      <alignment horizontal="right" vertical="center"/>
    </xf>
    <xf numFmtId="0" fontId="4" fillId="0" borderId="8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3" xfId="0" applyNumberFormat="1" applyFont="1" applyAlignment="1">
      <alignment vertical="center"/>
    </xf>
    <xf numFmtId="0" fontId="5" fillId="0" borderId="3" xfId="0" applyNumberFormat="1" applyFont="1" applyAlignment="1">
      <alignment vertical="center" wrapText="1"/>
    </xf>
    <xf numFmtId="0" fontId="5" fillId="0" borderId="3" xfId="0" applyNumberFormat="1" applyFont="1" applyAlignment="1">
      <alignment vertical="center"/>
    </xf>
    <xf numFmtId="0" fontId="5" fillId="0" borderId="9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quotePrefix="1">
      <alignment horizontal="left" vertic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center" vertical="top" wrapText="1"/>
    </xf>
    <xf numFmtId="0" fontId="5" fillId="0" borderId="12" xfId="0" applyNumberFormat="1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41" fontId="5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4" xfId="0" applyNumberFormat="1" applyFont="1" applyFill="1" applyBorder="1" applyAlignment="1" applyProtection="1">
      <alignment vertical="center"/>
      <protection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3" fontId="5" fillId="0" borderId="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1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8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 quotePrefix="1">
      <alignment horizontal="right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2" fontId="3" fillId="0" borderId="0" xfId="0" applyNumberFormat="1" applyFon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180" fontId="3" fillId="0" borderId="1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180" fontId="3" fillId="0" borderId="6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quotePrefix="1">
      <alignment horizontal="center" vertical="top" wrapText="1"/>
    </xf>
    <xf numFmtId="0" fontId="5" fillId="0" borderId="3" xfId="0" applyNumberFormat="1" applyFont="1" applyFill="1" applyBorder="1" applyAlignment="1" quotePrefix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 quotePrefix="1">
      <alignment horizontal="left" vertical="center"/>
    </xf>
    <xf numFmtId="0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right" vertical="center"/>
    </xf>
    <xf numFmtId="0" fontId="5" fillId="0" borderId="4" xfId="0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12" xfId="0" applyNumberFormat="1" applyFont="1" applyFill="1" applyBorder="1" applyAlignment="1" quotePrefix="1">
      <alignment horizont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5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left" vertical="center" wrapText="1"/>
    </xf>
    <xf numFmtId="0" fontId="4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 quotePrefix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7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4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righ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 quotePrefix="1">
      <alignment horizontal="center" vertical="center" wrapText="1"/>
      <protection/>
    </xf>
    <xf numFmtId="0" fontId="5" fillId="0" borderId="12" xfId="0" applyFont="1" applyFill="1" applyBorder="1" applyAlignment="1" applyProtection="1" quotePrefix="1">
      <alignment horizontal="center" vertical="center" wrapText="1"/>
      <protection/>
    </xf>
    <xf numFmtId="0" fontId="5" fillId="0" borderId="3" xfId="0" applyFont="1" applyFill="1" applyBorder="1" applyAlignment="1" applyProtection="1" quotePrefix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 quotePrefix="1">
      <alignment horizontal="distributed" vertical="center" wrapText="1"/>
      <protection/>
    </xf>
    <xf numFmtId="0" fontId="5" fillId="0" borderId="3" xfId="0" applyFont="1" applyFill="1" applyBorder="1" applyAlignment="1" applyProtection="1" quotePrefix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5" fillId="0" borderId="3" xfId="0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 quotePrefix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 quotePrefix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038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37"/>
  <sheetViews>
    <sheetView showGridLines="0" showZeros="0" zoomScale="85" zoomScaleNormal="85" workbookViewId="0" topLeftCell="A1">
      <selection activeCell="Q27" sqref="Q27"/>
    </sheetView>
  </sheetViews>
  <sheetFormatPr defaultColWidth="9.00390625" defaultRowHeight="13.5"/>
  <cols>
    <col min="1" max="1" width="0.74609375" style="15" customWidth="1"/>
    <col min="2" max="2" width="8.625" style="15" customWidth="1"/>
    <col min="3" max="3" width="4.625" style="15" customWidth="1"/>
    <col min="4" max="4" width="15.75390625" style="15" customWidth="1"/>
    <col min="5" max="5" width="8.75390625" style="15" customWidth="1"/>
    <col min="6" max="6" width="4.625" style="15" customWidth="1"/>
    <col min="7" max="7" width="5.125" style="15" customWidth="1"/>
    <col min="8" max="8" width="8.75390625" style="15" customWidth="1"/>
    <col min="9" max="9" width="10.75390625" style="15" customWidth="1"/>
    <col min="10" max="10" width="8.625" style="15" customWidth="1"/>
    <col min="11" max="11" width="4.625" style="15" customWidth="1"/>
    <col min="12" max="12" width="12.75390625" style="15" customWidth="1"/>
    <col min="13" max="13" width="6.75390625" style="15" customWidth="1"/>
    <col min="14" max="14" width="8.75390625" style="15" customWidth="1"/>
    <col min="15" max="15" width="4.625" style="15" customWidth="1"/>
    <col min="16" max="16" width="5.125" style="15" customWidth="1"/>
    <col min="17" max="17" width="8.75390625" style="15" customWidth="1"/>
    <col min="18" max="18" width="10.75390625" style="15" customWidth="1"/>
    <col min="19" max="16384" width="8.875" style="15" customWidth="1"/>
  </cols>
  <sheetData>
    <row r="1" ht="3" customHeight="1"/>
    <row r="2" spans="2:18" ht="27" customHeight="1">
      <c r="B2" s="62" t="s">
        <v>167</v>
      </c>
      <c r="C2" s="18"/>
      <c r="D2" s="18"/>
      <c r="E2" s="85"/>
      <c r="F2" s="71"/>
      <c r="G2" s="71"/>
      <c r="H2" s="121" t="s">
        <v>58</v>
      </c>
      <c r="I2" s="206">
        <f>'入力表'!C2</f>
        <v>0</v>
      </c>
      <c r="J2" s="206"/>
      <c r="K2" s="206"/>
      <c r="L2" s="206"/>
      <c r="M2" s="206"/>
      <c r="N2" s="71"/>
      <c r="O2" s="253" t="s">
        <v>184</v>
      </c>
      <c r="P2" s="253"/>
      <c r="Q2" s="71">
        <f>'入力表'!C4</f>
        <v>0</v>
      </c>
      <c r="R2" s="61"/>
    </row>
    <row r="3" spans="2:18" ht="12.75" customHeight="1">
      <c r="B3" s="243" t="s">
        <v>0</v>
      </c>
      <c r="C3" s="244"/>
      <c r="D3" s="148" t="s">
        <v>27</v>
      </c>
      <c r="E3" s="148" t="s">
        <v>162</v>
      </c>
      <c r="F3" s="243" t="s">
        <v>163</v>
      </c>
      <c r="G3" s="244"/>
      <c r="H3" s="153" t="s">
        <v>168</v>
      </c>
      <c r="I3" s="243" t="s">
        <v>28</v>
      </c>
      <c r="J3" s="243" t="s">
        <v>29</v>
      </c>
      <c r="K3" s="244"/>
      <c r="L3" s="243" t="s">
        <v>27</v>
      </c>
      <c r="M3" s="244"/>
      <c r="N3" s="148" t="s">
        <v>162</v>
      </c>
      <c r="O3" s="243" t="s">
        <v>163</v>
      </c>
      <c r="P3" s="244"/>
      <c r="Q3" s="153" t="s">
        <v>168</v>
      </c>
      <c r="R3" s="242" t="s">
        <v>30</v>
      </c>
    </row>
    <row r="4" spans="2:18" ht="12.75" customHeight="1">
      <c r="B4" s="245"/>
      <c r="C4" s="246"/>
      <c r="D4" s="149"/>
      <c r="E4" s="149"/>
      <c r="F4" s="245"/>
      <c r="G4" s="246"/>
      <c r="H4" s="211"/>
      <c r="I4" s="245"/>
      <c r="J4" s="245"/>
      <c r="K4" s="246"/>
      <c r="L4" s="245"/>
      <c r="M4" s="246"/>
      <c r="N4" s="149"/>
      <c r="O4" s="245"/>
      <c r="P4" s="246"/>
      <c r="Q4" s="211"/>
      <c r="R4" s="249"/>
    </row>
    <row r="5" spans="2:18" ht="12.75" customHeight="1">
      <c r="B5" s="247"/>
      <c r="C5" s="248"/>
      <c r="D5" s="150"/>
      <c r="E5" s="150"/>
      <c r="F5" s="247"/>
      <c r="G5" s="248"/>
      <c r="H5" s="67" t="s">
        <v>59</v>
      </c>
      <c r="I5" s="247"/>
      <c r="J5" s="247"/>
      <c r="K5" s="248"/>
      <c r="L5" s="247"/>
      <c r="M5" s="248"/>
      <c r="N5" s="150"/>
      <c r="O5" s="247"/>
      <c r="P5" s="248"/>
      <c r="Q5" s="67" t="s">
        <v>59</v>
      </c>
      <c r="R5" s="250"/>
    </row>
    <row r="6" spans="2:18" ht="15" customHeight="1">
      <c r="B6" s="86"/>
      <c r="C6" s="87"/>
      <c r="D6" s="214" t="s">
        <v>31</v>
      </c>
      <c r="E6" s="214">
        <v>48.25</v>
      </c>
      <c r="F6" s="220" t="s">
        <v>32</v>
      </c>
      <c r="G6" s="221">
        <v>0.81</v>
      </c>
      <c r="H6" s="214">
        <f>ROUNDUP(E6*G6,2)</f>
        <v>39.089999999999996</v>
      </c>
      <c r="I6" s="216"/>
      <c r="J6" s="89"/>
      <c r="K6" s="87"/>
      <c r="L6" s="90" t="s">
        <v>33</v>
      </c>
      <c r="M6" s="242" t="s">
        <v>34</v>
      </c>
      <c r="N6" s="91"/>
      <c r="O6" s="220" t="s">
        <v>35</v>
      </c>
      <c r="P6" s="221"/>
      <c r="Q6" s="91">
        <f>ROUNDUP(N6*P6,2)</f>
        <v>0</v>
      </c>
      <c r="R6" s="214"/>
    </row>
    <row r="7" spans="2:18" ht="15" customHeight="1">
      <c r="B7" s="92" t="s">
        <v>60</v>
      </c>
      <c r="C7" s="93"/>
      <c r="D7" s="218"/>
      <c r="E7" s="218"/>
      <c r="F7" s="222"/>
      <c r="G7" s="223"/>
      <c r="H7" s="218"/>
      <c r="I7" s="219"/>
      <c r="J7" s="97" t="s">
        <v>60</v>
      </c>
      <c r="K7" s="93"/>
      <c r="L7" s="98" t="s">
        <v>36</v>
      </c>
      <c r="M7" s="239"/>
      <c r="N7" s="94"/>
      <c r="O7" s="222"/>
      <c r="P7" s="223"/>
      <c r="Q7" s="94">
        <f>ROUNDUP(N7*P6,2)</f>
        <v>0</v>
      </c>
      <c r="R7" s="218"/>
    </row>
    <row r="8" spans="2:18" ht="15" customHeight="1">
      <c r="B8" s="92" t="s">
        <v>61</v>
      </c>
      <c r="C8" s="93"/>
      <c r="D8" s="231" t="s">
        <v>37</v>
      </c>
      <c r="E8" s="148"/>
      <c r="F8" s="220" t="s">
        <v>6</v>
      </c>
      <c r="G8" s="221"/>
      <c r="H8" s="214">
        <f>ROUNDUP(E8*G8,2)</f>
        <v>0</v>
      </c>
      <c r="I8" s="216"/>
      <c r="J8" s="97" t="s">
        <v>61</v>
      </c>
      <c r="K8" s="93"/>
      <c r="L8" s="220" t="s">
        <v>38</v>
      </c>
      <c r="M8" s="221"/>
      <c r="N8" s="214"/>
      <c r="O8" s="220" t="s">
        <v>8</v>
      </c>
      <c r="P8" s="221"/>
      <c r="Q8" s="88">
        <f>ROUNDUP(N8*P8,2)</f>
        <v>0</v>
      </c>
      <c r="R8" s="214"/>
    </row>
    <row r="9" spans="2:18" ht="15" customHeight="1">
      <c r="B9" s="92" t="s">
        <v>62</v>
      </c>
      <c r="C9" s="93"/>
      <c r="D9" s="232"/>
      <c r="E9" s="150"/>
      <c r="F9" s="222"/>
      <c r="G9" s="223"/>
      <c r="H9" s="218"/>
      <c r="I9" s="219"/>
      <c r="J9" s="97" t="s">
        <v>63</v>
      </c>
      <c r="K9" s="93"/>
      <c r="L9" s="222"/>
      <c r="M9" s="223"/>
      <c r="N9" s="218"/>
      <c r="O9" s="222"/>
      <c r="P9" s="223"/>
      <c r="Q9" s="94"/>
      <c r="R9" s="218"/>
    </row>
    <row r="10" spans="2:18" ht="15" customHeight="1">
      <c r="B10" s="99"/>
      <c r="C10" s="100" t="s">
        <v>64</v>
      </c>
      <c r="D10" s="251" t="s">
        <v>65</v>
      </c>
      <c r="E10" s="148"/>
      <c r="F10" s="220" t="s">
        <v>7</v>
      </c>
      <c r="G10" s="221"/>
      <c r="H10" s="214">
        <f>ROUNDUP(E10*G10,2)</f>
        <v>0</v>
      </c>
      <c r="I10" s="216"/>
      <c r="J10" s="101"/>
      <c r="K10" s="100" t="s">
        <v>64</v>
      </c>
      <c r="L10" s="220" t="s">
        <v>39</v>
      </c>
      <c r="M10" s="221"/>
      <c r="N10" s="214"/>
      <c r="O10" s="220" t="s">
        <v>9</v>
      </c>
      <c r="P10" s="221"/>
      <c r="Q10" s="88">
        <f>ROUNDUP(N10*P10,2)</f>
        <v>0</v>
      </c>
      <c r="R10" s="214"/>
    </row>
    <row r="11" spans="2:18" ht="15" customHeight="1">
      <c r="B11" s="99"/>
      <c r="C11" s="102"/>
      <c r="D11" s="232"/>
      <c r="E11" s="150"/>
      <c r="F11" s="222"/>
      <c r="G11" s="223"/>
      <c r="H11" s="218"/>
      <c r="I11" s="219"/>
      <c r="J11" s="101"/>
      <c r="K11" s="102"/>
      <c r="L11" s="222"/>
      <c r="M11" s="223"/>
      <c r="N11" s="218"/>
      <c r="O11" s="222"/>
      <c r="P11" s="223"/>
      <c r="Q11" s="94"/>
      <c r="R11" s="218"/>
    </row>
    <row r="12" spans="2:18" ht="15" customHeight="1">
      <c r="B12" s="99"/>
      <c r="C12" s="102"/>
      <c r="D12" s="214"/>
      <c r="E12" s="214"/>
      <c r="F12" s="220"/>
      <c r="G12" s="221"/>
      <c r="H12" s="214">
        <f>E12*G12</f>
        <v>0</v>
      </c>
      <c r="I12" s="216"/>
      <c r="J12" s="101"/>
      <c r="K12" s="102"/>
      <c r="L12" s="220"/>
      <c r="M12" s="221"/>
      <c r="N12" s="214"/>
      <c r="O12" s="220"/>
      <c r="P12" s="221"/>
      <c r="Q12" s="214">
        <f>N12*P12</f>
        <v>0</v>
      </c>
      <c r="R12" s="214"/>
    </row>
    <row r="13" spans="2:18" ht="15" customHeight="1">
      <c r="B13" s="99"/>
      <c r="C13" s="102"/>
      <c r="D13" s="218"/>
      <c r="E13" s="218"/>
      <c r="F13" s="222"/>
      <c r="G13" s="223"/>
      <c r="H13" s="218"/>
      <c r="I13" s="219"/>
      <c r="J13" s="101"/>
      <c r="K13" s="102"/>
      <c r="L13" s="222"/>
      <c r="M13" s="223"/>
      <c r="N13" s="218"/>
      <c r="O13" s="222"/>
      <c r="P13" s="223"/>
      <c r="Q13" s="218"/>
      <c r="R13" s="218"/>
    </row>
    <row r="14" spans="2:18" ht="15" customHeight="1">
      <c r="B14" s="99"/>
      <c r="C14" s="102"/>
      <c r="D14" s="242" t="s">
        <v>40</v>
      </c>
      <c r="E14" s="224"/>
      <c r="F14" s="225"/>
      <c r="G14" s="226"/>
      <c r="H14" s="214">
        <f>SUM(H6:H13)</f>
        <v>39.089999999999996</v>
      </c>
      <c r="I14" s="216"/>
      <c r="J14" s="101"/>
      <c r="K14" s="102"/>
      <c r="L14" s="234" t="s">
        <v>40</v>
      </c>
      <c r="M14" s="235"/>
      <c r="N14" s="224"/>
      <c r="O14" s="225"/>
      <c r="P14" s="226"/>
      <c r="Q14" s="214">
        <f>SUM(Q6:Q13)</f>
        <v>0</v>
      </c>
      <c r="R14" s="214"/>
    </row>
    <row r="15" spans="2:18" ht="15" customHeight="1" thickBot="1">
      <c r="B15" s="103"/>
      <c r="C15" s="104"/>
      <c r="D15" s="252"/>
      <c r="E15" s="227"/>
      <c r="F15" s="228"/>
      <c r="G15" s="229"/>
      <c r="H15" s="215"/>
      <c r="I15" s="217"/>
      <c r="J15" s="105"/>
      <c r="K15" s="104"/>
      <c r="L15" s="236"/>
      <c r="M15" s="237"/>
      <c r="N15" s="227"/>
      <c r="O15" s="228"/>
      <c r="P15" s="229"/>
      <c r="Q15" s="215"/>
      <c r="R15" s="215"/>
    </row>
    <row r="16" spans="2:18" ht="15" customHeight="1" thickTop="1">
      <c r="B16" s="106"/>
      <c r="C16" s="102"/>
      <c r="D16" s="214" t="s">
        <v>5</v>
      </c>
      <c r="E16" s="214"/>
      <c r="F16" s="220" t="s">
        <v>32</v>
      </c>
      <c r="G16" s="233"/>
      <c r="H16" s="214">
        <f>ROUNDUP(E16*G16,2)</f>
        <v>0</v>
      </c>
      <c r="I16" s="216"/>
      <c r="J16" s="107"/>
      <c r="K16" s="102"/>
      <c r="L16" s="90" t="s">
        <v>33</v>
      </c>
      <c r="M16" s="238" t="s">
        <v>34</v>
      </c>
      <c r="N16" s="108"/>
      <c r="O16" s="241" t="s">
        <v>35</v>
      </c>
      <c r="P16" s="240"/>
      <c r="Q16" s="108">
        <f>ROUNDUP(N16*P16,2)</f>
        <v>0</v>
      </c>
      <c r="R16" s="214"/>
    </row>
    <row r="17" spans="2:18" ht="15" customHeight="1">
      <c r="B17" s="92" t="s">
        <v>66</v>
      </c>
      <c r="C17" s="93"/>
      <c r="D17" s="218"/>
      <c r="E17" s="218"/>
      <c r="F17" s="222"/>
      <c r="G17" s="223"/>
      <c r="H17" s="218"/>
      <c r="I17" s="219"/>
      <c r="J17" s="109" t="s">
        <v>66</v>
      </c>
      <c r="K17" s="93"/>
      <c r="L17" s="98" t="s">
        <v>36</v>
      </c>
      <c r="M17" s="239"/>
      <c r="N17" s="94"/>
      <c r="O17" s="222"/>
      <c r="P17" s="223"/>
      <c r="Q17" s="94">
        <f>ROUNDUP(N17*P16,2)</f>
        <v>0</v>
      </c>
      <c r="R17" s="218"/>
    </row>
    <row r="18" spans="2:18" ht="15" customHeight="1">
      <c r="B18" s="92" t="s">
        <v>164</v>
      </c>
      <c r="C18" s="93"/>
      <c r="D18" s="231" t="s">
        <v>37</v>
      </c>
      <c r="E18" s="148"/>
      <c r="F18" s="220" t="s">
        <v>6</v>
      </c>
      <c r="G18" s="221"/>
      <c r="H18" s="214">
        <f>ROUNDUP(E18*G18,2)</f>
        <v>0</v>
      </c>
      <c r="I18" s="216"/>
      <c r="J18" s="109" t="s">
        <v>164</v>
      </c>
      <c r="K18" s="93"/>
      <c r="L18" s="220" t="s">
        <v>38</v>
      </c>
      <c r="M18" s="221"/>
      <c r="N18" s="214"/>
      <c r="O18" s="220" t="s">
        <v>8</v>
      </c>
      <c r="P18" s="221"/>
      <c r="Q18" s="88">
        <f>ROUNDUP(N18*P18,2)</f>
        <v>0</v>
      </c>
      <c r="R18" s="214"/>
    </row>
    <row r="19" spans="2:18" ht="15" customHeight="1">
      <c r="B19" s="92" t="s">
        <v>62</v>
      </c>
      <c r="C19" s="93"/>
      <c r="D19" s="232"/>
      <c r="E19" s="150"/>
      <c r="F19" s="222"/>
      <c r="G19" s="223"/>
      <c r="H19" s="218"/>
      <c r="I19" s="219"/>
      <c r="J19" s="109" t="s">
        <v>63</v>
      </c>
      <c r="K19" s="93"/>
      <c r="L19" s="222"/>
      <c r="M19" s="223"/>
      <c r="N19" s="218"/>
      <c r="O19" s="222"/>
      <c r="P19" s="223"/>
      <c r="Q19" s="94"/>
      <c r="R19" s="218"/>
    </row>
    <row r="20" spans="2:18" ht="15" customHeight="1">
      <c r="B20" s="99"/>
      <c r="C20" s="100" t="s">
        <v>64</v>
      </c>
      <c r="D20" s="251" t="s">
        <v>65</v>
      </c>
      <c r="E20" s="148"/>
      <c r="F20" s="220" t="s">
        <v>7</v>
      </c>
      <c r="G20" s="221"/>
      <c r="H20" s="214">
        <f>ROUNDUP(E20*G20,2)</f>
        <v>0</v>
      </c>
      <c r="I20" s="216"/>
      <c r="J20" s="107"/>
      <c r="K20" s="100" t="s">
        <v>64</v>
      </c>
      <c r="L20" s="220" t="s">
        <v>39</v>
      </c>
      <c r="M20" s="221"/>
      <c r="N20" s="214"/>
      <c r="O20" s="220" t="s">
        <v>9</v>
      </c>
      <c r="P20" s="221"/>
      <c r="Q20" s="88">
        <f>ROUNDUP(N20*P20,2)</f>
        <v>0</v>
      </c>
      <c r="R20" s="214"/>
    </row>
    <row r="21" spans="2:18" ht="15" customHeight="1">
      <c r="B21" s="99"/>
      <c r="C21" s="102"/>
      <c r="D21" s="232"/>
      <c r="E21" s="150"/>
      <c r="F21" s="222"/>
      <c r="G21" s="223"/>
      <c r="H21" s="218"/>
      <c r="I21" s="219"/>
      <c r="J21" s="107"/>
      <c r="K21" s="102"/>
      <c r="L21" s="222"/>
      <c r="M21" s="223"/>
      <c r="N21" s="218"/>
      <c r="O21" s="222"/>
      <c r="P21" s="223"/>
      <c r="Q21" s="94"/>
      <c r="R21" s="218"/>
    </row>
    <row r="22" spans="2:18" ht="15" customHeight="1">
      <c r="B22" s="99"/>
      <c r="C22" s="102"/>
      <c r="D22" s="214"/>
      <c r="E22" s="214"/>
      <c r="F22" s="220"/>
      <c r="G22" s="221"/>
      <c r="H22" s="214">
        <f>E22*G22</f>
        <v>0</v>
      </c>
      <c r="I22" s="216"/>
      <c r="J22" s="107"/>
      <c r="K22" s="102"/>
      <c r="L22" s="220"/>
      <c r="M22" s="221"/>
      <c r="N22" s="214"/>
      <c r="O22" s="220"/>
      <c r="P22" s="221"/>
      <c r="Q22" s="214">
        <f>N22*P22</f>
        <v>0</v>
      </c>
      <c r="R22" s="214"/>
    </row>
    <row r="23" spans="2:18" ht="15" customHeight="1">
      <c r="B23" s="99"/>
      <c r="C23" s="102"/>
      <c r="D23" s="218"/>
      <c r="E23" s="218"/>
      <c r="F23" s="222"/>
      <c r="G23" s="223"/>
      <c r="H23" s="218"/>
      <c r="I23" s="219"/>
      <c r="J23" s="107"/>
      <c r="K23" s="102"/>
      <c r="L23" s="222"/>
      <c r="M23" s="223"/>
      <c r="N23" s="218"/>
      <c r="O23" s="222"/>
      <c r="P23" s="223"/>
      <c r="Q23" s="218"/>
      <c r="R23" s="218"/>
    </row>
    <row r="24" spans="2:18" ht="15" customHeight="1">
      <c r="B24" s="99"/>
      <c r="C24" s="102"/>
      <c r="D24" s="242" t="s">
        <v>40</v>
      </c>
      <c r="E24" s="224"/>
      <c r="F24" s="225"/>
      <c r="G24" s="226"/>
      <c r="H24" s="214">
        <f>SUM(H16:H23)</f>
        <v>0</v>
      </c>
      <c r="I24" s="216"/>
      <c r="J24" s="107"/>
      <c r="K24" s="102"/>
      <c r="L24" s="234" t="s">
        <v>40</v>
      </c>
      <c r="M24" s="235"/>
      <c r="N24" s="224"/>
      <c r="O24" s="225"/>
      <c r="P24" s="226"/>
      <c r="Q24" s="214">
        <f>SUM(Q16:Q23)</f>
        <v>0</v>
      </c>
      <c r="R24" s="214"/>
    </row>
    <row r="25" spans="2:18" ht="15" customHeight="1" thickBot="1">
      <c r="B25" s="103"/>
      <c r="C25" s="104"/>
      <c r="D25" s="252"/>
      <c r="E25" s="227"/>
      <c r="F25" s="228"/>
      <c r="G25" s="229"/>
      <c r="H25" s="215"/>
      <c r="I25" s="217"/>
      <c r="J25" s="107"/>
      <c r="K25" s="104"/>
      <c r="L25" s="236"/>
      <c r="M25" s="237"/>
      <c r="N25" s="227"/>
      <c r="O25" s="228"/>
      <c r="P25" s="229"/>
      <c r="Q25" s="215"/>
      <c r="R25" s="215"/>
    </row>
    <row r="26" spans="2:18" ht="15" customHeight="1" thickTop="1">
      <c r="B26" s="106"/>
      <c r="C26" s="102"/>
      <c r="D26" s="214" t="s">
        <v>5</v>
      </c>
      <c r="E26" s="214"/>
      <c r="F26" s="220" t="s">
        <v>32</v>
      </c>
      <c r="G26" s="233"/>
      <c r="H26" s="214">
        <f>ROUNDUP(E26*G26,2)</f>
        <v>0</v>
      </c>
      <c r="I26" s="216"/>
      <c r="J26" s="110"/>
      <c r="K26" s="102"/>
      <c r="L26" s="98" t="s">
        <v>33</v>
      </c>
      <c r="M26" s="238" t="s">
        <v>34</v>
      </c>
      <c r="N26" s="111"/>
      <c r="O26" s="241" t="s">
        <v>35</v>
      </c>
      <c r="P26" s="240"/>
      <c r="Q26" s="111">
        <f>ROUNDUP(N26*P26,2)</f>
        <v>0</v>
      </c>
      <c r="R26" s="230"/>
    </row>
    <row r="27" spans="2:18" ht="15" customHeight="1">
      <c r="B27" s="92" t="s">
        <v>67</v>
      </c>
      <c r="C27" s="93"/>
      <c r="D27" s="218"/>
      <c r="E27" s="218"/>
      <c r="F27" s="222"/>
      <c r="G27" s="223"/>
      <c r="H27" s="218"/>
      <c r="I27" s="219"/>
      <c r="J27" s="97" t="s">
        <v>67</v>
      </c>
      <c r="K27" s="93"/>
      <c r="L27" s="98" t="s">
        <v>36</v>
      </c>
      <c r="M27" s="239"/>
      <c r="N27" s="94"/>
      <c r="O27" s="222"/>
      <c r="P27" s="223"/>
      <c r="Q27" s="94">
        <f>ROUNDUP(N27*P26,2)</f>
        <v>0</v>
      </c>
      <c r="R27" s="218"/>
    </row>
    <row r="28" spans="2:18" ht="15" customHeight="1">
      <c r="B28" s="92" t="s">
        <v>164</v>
      </c>
      <c r="C28" s="93"/>
      <c r="D28" s="231" t="s">
        <v>37</v>
      </c>
      <c r="E28" s="148"/>
      <c r="F28" s="220" t="s">
        <v>6</v>
      </c>
      <c r="G28" s="221"/>
      <c r="H28" s="214">
        <f>ROUNDUP(E28*G28,2)</f>
        <v>0</v>
      </c>
      <c r="I28" s="216"/>
      <c r="J28" s="97" t="s">
        <v>164</v>
      </c>
      <c r="K28" s="93"/>
      <c r="L28" s="220" t="s">
        <v>38</v>
      </c>
      <c r="M28" s="221"/>
      <c r="N28" s="214"/>
      <c r="O28" s="220" t="s">
        <v>8</v>
      </c>
      <c r="P28" s="221"/>
      <c r="Q28" s="88">
        <f>ROUNDUP(N28*P28,2)</f>
        <v>0</v>
      </c>
      <c r="R28" s="214"/>
    </row>
    <row r="29" spans="2:18" ht="15" customHeight="1">
      <c r="B29" s="92" t="s">
        <v>62</v>
      </c>
      <c r="C29" s="93"/>
      <c r="D29" s="232"/>
      <c r="E29" s="150"/>
      <c r="F29" s="222"/>
      <c r="G29" s="223"/>
      <c r="H29" s="218"/>
      <c r="I29" s="219"/>
      <c r="J29" s="97" t="s">
        <v>63</v>
      </c>
      <c r="K29" s="93"/>
      <c r="L29" s="222"/>
      <c r="M29" s="223"/>
      <c r="N29" s="218"/>
      <c r="O29" s="222"/>
      <c r="P29" s="223"/>
      <c r="Q29" s="94"/>
      <c r="R29" s="218"/>
    </row>
    <row r="30" spans="2:18" ht="15" customHeight="1">
      <c r="B30" s="99"/>
      <c r="C30" s="100" t="s">
        <v>64</v>
      </c>
      <c r="D30" s="251" t="s">
        <v>65</v>
      </c>
      <c r="E30" s="148"/>
      <c r="F30" s="220" t="s">
        <v>7</v>
      </c>
      <c r="G30" s="221"/>
      <c r="H30" s="214">
        <f>ROUNDUP(E30*G30,2)</f>
        <v>0</v>
      </c>
      <c r="I30" s="216"/>
      <c r="J30" s="101"/>
      <c r="K30" s="100" t="s">
        <v>64</v>
      </c>
      <c r="L30" s="220" t="s">
        <v>39</v>
      </c>
      <c r="M30" s="221"/>
      <c r="N30" s="214"/>
      <c r="O30" s="220" t="s">
        <v>9</v>
      </c>
      <c r="P30" s="221"/>
      <c r="Q30" s="88">
        <f>ROUNDUP(N30*P30,2)</f>
        <v>0</v>
      </c>
      <c r="R30" s="214"/>
    </row>
    <row r="31" spans="2:18" ht="15" customHeight="1">
      <c r="B31" s="99"/>
      <c r="C31" s="102"/>
      <c r="D31" s="232"/>
      <c r="E31" s="150"/>
      <c r="F31" s="222"/>
      <c r="G31" s="223"/>
      <c r="H31" s="218"/>
      <c r="I31" s="219"/>
      <c r="J31" s="101"/>
      <c r="K31" s="102"/>
      <c r="L31" s="222"/>
      <c r="M31" s="223"/>
      <c r="N31" s="218"/>
      <c r="O31" s="222"/>
      <c r="P31" s="223"/>
      <c r="Q31" s="94"/>
      <c r="R31" s="218"/>
    </row>
    <row r="32" spans="2:18" ht="15" customHeight="1">
      <c r="B32" s="99"/>
      <c r="C32" s="102"/>
      <c r="D32" s="214"/>
      <c r="E32" s="214"/>
      <c r="F32" s="220"/>
      <c r="G32" s="221"/>
      <c r="H32" s="214">
        <f>E32*G32</f>
        <v>0</v>
      </c>
      <c r="I32" s="216"/>
      <c r="J32" s="101"/>
      <c r="K32" s="102"/>
      <c r="L32" s="220"/>
      <c r="M32" s="221"/>
      <c r="N32" s="214"/>
      <c r="O32" s="220"/>
      <c r="P32" s="221"/>
      <c r="Q32" s="214">
        <f>N32*P32</f>
        <v>0</v>
      </c>
      <c r="R32" s="214"/>
    </row>
    <row r="33" spans="2:18" ht="15" customHeight="1">
      <c r="B33" s="99"/>
      <c r="C33" s="102"/>
      <c r="D33" s="218"/>
      <c r="E33" s="218"/>
      <c r="F33" s="222"/>
      <c r="G33" s="223"/>
      <c r="H33" s="218"/>
      <c r="I33" s="219"/>
      <c r="J33" s="101"/>
      <c r="K33" s="102"/>
      <c r="L33" s="222"/>
      <c r="M33" s="223"/>
      <c r="N33" s="218"/>
      <c r="O33" s="222"/>
      <c r="P33" s="223"/>
      <c r="Q33" s="218"/>
      <c r="R33" s="218"/>
    </row>
    <row r="34" spans="2:18" ht="15" customHeight="1">
      <c r="B34" s="99"/>
      <c r="C34" s="102"/>
      <c r="D34" s="242" t="s">
        <v>40</v>
      </c>
      <c r="E34" s="224"/>
      <c r="F34" s="225"/>
      <c r="G34" s="226"/>
      <c r="H34" s="214">
        <f>SUM(H26:H33)</f>
        <v>0</v>
      </c>
      <c r="I34" s="216"/>
      <c r="J34" s="101"/>
      <c r="K34" s="102"/>
      <c r="L34" s="234" t="s">
        <v>40</v>
      </c>
      <c r="M34" s="235"/>
      <c r="N34" s="224"/>
      <c r="O34" s="225"/>
      <c r="P34" s="226"/>
      <c r="Q34" s="214">
        <f>SUM(Q26:Q33)</f>
        <v>0</v>
      </c>
      <c r="R34" s="214"/>
    </row>
    <row r="35" spans="2:18" ht="15" customHeight="1" thickBot="1">
      <c r="B35" s="103"/>
      <c r="C35" s="104"/>
      <c r="D35" s="252"/>
      <c r="E35" s="227"/>
      <c r="F35" s="228"/>
      <c r="G35" s="229"/>
      <c r="H35" s="215"/>
      <c r="I35" s="217"/>
      <c r="J35" s="105"/>
      <c r="K35" s="104"/>
      <c r="L35" s="236"/>
      <c r="M35" s="237"/>
      <c r="N35" s="227"/>
      <c r="O35" s="228"/>
      <c r="P35" s="229"/>
      <c r="Q35" s="215"/>
      <c r="R35" s="215"/>
    </row>
    <row r="36" spans="2:18" ht="15.75" customHeight="1" thickTop="1">
      <c r="B36" s="112" t="s">
        <v>165</v>
      </c>
      <c r="C36" s="113"/>
      <c r="D36" s="114" t="s">
        <v>41</v>
      </c>
      <c r="E36" s="114"/>
      <c r="F36" s="114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2"/>
    </row>
    <row r="37" spans="2:18" ht="15.75" customHeight="1">
      <c r="B37" s="95"/>
      <c r="C37" s="115"/>
      <c r="D37" s="115" t="s">
        <v>166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96"/>
    </row>
  </sheetData>
  <mergeCells count="170">
    <mergeCell ref="L34:M35"/>
    <mergeCell ref="I2:M2"/>
    <mergeCell ref="O2:P2"/>
    <mergeCell ref="N28:N29"/>
    <mergeCell ref="O28:O29"/>
    <mergeCell ref="P28:P29"/>
    <mergeCell ref="L28:M29"/>
    <mergeCell ref="P26:P27"/>
    <mergeCell ref="O26:O27"/>
    <mergeCell ref="M26:M27"/>
    <mergeCell ref="H14:H15"/>
    <mergeCell ref="I14:I15"/>
    <mergeCell ref="H16:H17"/>
    <mergeCell ref="O20:O21"/>
    <mergeCell ref="L10:M11"/>
    <mergeCell ref="N12:N13"/>
    <mergeCell ref="L12:M13"/>
    <mergeCell ref="N22:N23"/>
    <mergeCell ref="L22:M23"/>
    <mergeCell ref="H12:H13"/>
    <mergeCell ref="I12:I13"/>
    <mergeCell ref="H10:H11"/>
    <mergeCell ref="F32:F33"/>
    <mergeCell ref="G32:G33"/>
    <mergeCell ref="G20:G21"/>
    <mergeCell ref="G22:G23"/>
    <mergeCell ref="F20:F21"/>
    <mergeCell ref="H18:H19"/>
    <mergeCell ref="I18:I19"/>
    <mergeCell ref="D24:D25"/>
    <mergeCell ref="E24:G25"/>
    <mergeCell ref="D34:D35"/>
    <mergeCell ref="E34:G35"/>
    <mergeCell ref="D30:D31"/>
    <mergeCell ref="E30:E31"/>
    <mergeCell ref="F30:F31"/>
    <mergeCell ref="G30:G31"/>
    <mergeCell ref="D32:D33"/>
    <mergeCell ref="E32:E33"/>
    <mergeCell ref="D22:D23"/>
    <mergeCell ref="E22:E23"/>
    <mergeCell ref="F22:F23"/>
    <mergeCell ref="D20:D21"/>
    <mergeCell ref="E20:E21"/>
    <mergeCell ref="D14:D15"/>
    <mergeCell ref="D12:D13"/>
    <mergeCell ref="E12:E13"/>
    <mergeCell ref="E14:G15"/>
    <mergeCell ref="G12:G13"/>
    <mergeCell ref="F12:F13"/>
    <mergeCell ref="J3:K5"/>
    <mergeCell ref="L3:M5"/>
    <mergeCell ref="H6:H7"/>
    <mergeCell ref="I6:I7"/>
    <mergeCell ref="H3:H4"/>
    <mergeCell ref="I3:I5"/>
    <mergeCell ref="H8:H9"/>
    <mergeCell ref="I8:I9"/>
    <mergeCell ref="D8:D9"/>
    <mergeCell ref="D10:D11"/>
    <mergeCell ref="E8:E9"/>
    <mergeCell ref="E10:E11"/>
    <mergeCell ref="F10:F11"/>
    <mergeCell ref="G8:G9"/>
    <mergeCell ref="F8:F9"/>
    <mergeCell ref="G10:G11"/>
    <mergeCell ref="B3:C5"/>
    <mergeCell ref="D3:D5"/>
    <mergeCell ref="E3:E5"/>
    <mergeCell ref="F3:G5"/>
    <mergeCell ref="O3:P5"/>
    <mergeCell ref="Q3:Q4"/>
    <mergeCell ref="N3:N5"/>
    <mergeCell ref="R3:R5"/>
    <mergeCell ref="D6:D7"/>
    <mergeCell ref="E6:E7"/>
    <mergeCell ref="F6:F7"/>
    <mergeCell ref="G6:G7"/>
    <mergeCell ref="O6:O7"/>
    <mergeCell ref="P6:P7"/>
    <mergeCell ref="R6:R7"/>
    <mergeCell ref="M6:M7"/>
    <mergeCell ref="O8:O9"/>
    <mergeCell ref="P8:P9"/>
    <mergeCell ref="R8:R9"/>
    <mergeCell ref="I10:I11"/>
    <mergeCell ref="R10:R11"/>
    <mergeCell ref="O10:O11"/>
    <mergeCell ref="P10:P11"/>
    <mergeCell ref="N8:N9"/>
    <mergeCell ref="L8:M9"/>
    <mergeCell ref="N10:N11"/>
    <mergeCell ref="Q12:Q13"/>
    <mergeCell ref="R12:R13"/>
    <mergeCell ref="L14:M15"/>
    <mergeCell ref="N14:P15"/>
    <mergeCell ref="Q14:Q15"/>
    <mergeCell ref="R14:R15"/>
    <mergeCell ref="O12:O13"/>
    <mergeCell ref="P12:P13"/>
    <mergeCell ref="R18:R19"/>
    <mergeCell ref="D16:D17"/>
    <mergeCell ref="E16:E17"/>
    <mergeCell ref="F16:F17"/>
    <mergeCell ref="G16:G17"/>
    <mergeCell ref="L18:M19"/>
    <mergeCell ref="P16:P17"/>
    <mergeCell ref="O16:O17"/>
    <mergeCell ref="D18:D19"/>
    <mergeCell ref="E18:E19"/>
    <mergeCell ref="F18:F19"/>
    <mergeCell ref="G18:G19"/>
    <mergeCell ref="R20:R21"/>
    <mergeCell ref="I16:I17"/>
    <mergeCell ref="M16:M17"/>
    <mergeCell ref="R16:R17"/>
    <mergeCell ref="N18:N19"/>
    <mergeCell ref="O18:O19"/>
    <mergeCell ref="P18:P19"/>
    <mergeCell ref="N20:N21"/>
    <mergeCell ref="Q22:Q23"/>
    <mergeCell ref="H20:H21"/>
    <mergeCell ref="I20:I21"/>
    <mergeCell ref="P20:P21"/>
    <mergeCell ref="L20:M21"/>
    <mergeCell ref="O22:O23"/>
    <mergeCell ref="R22:R23"/>
    <mergeCell ref="H24:H25"/>
    <mergeCell ref="I24:I25"/>
    <mergeCell ref="L24:M25"/>
    <mergeCell ref="N24:P25"/>
    <mergeCell ref="Q24:Q25"/>
    <mergeCell ref="R24:R25"/>
    <mergeCell ref="H22:H23"/>
    <mergeCell ref="I22:I23"/>
    <mergeCell ref="P22:P23"/>
    <mergeCell ref="D26:D27"/>
    <mergeCell ref="E26:E27"/>
    <mergeCell ref="F26:F27"/>
    <mergeCell ref="G26:G27"/>
    <mergeCell ref="H26:H27"/>
    <mergeCell ref="I26:I27"/>
    <mergeCell ref="R26:R27"/>
    <mergeCell ref="D28:D29"/>
    <mergeCell ref="E28:E29"/>
    <mergeCell ref="F28:F29"/>
    <mergeCell ref="G28:G29"/>
    <mergeCell ref="H28:H29"/>
    <mergeCell ref="I28:I29"/>
    <mergeCell ref="R28:R29"/>
    <mergeCell ref="H30:H31"/>
    <mergeCell ref="I30:I31"/>
    <mergeCell ref="L30:M31"/>
    <mergeCell ref="N30:N31"/>
    <mergeCell ref="O30:O31"/>
    <mergeCell ref="P30:P31"/>
    <mergeCell ref="R34:R35"/>
    <mergeCell ref="R30:R31"/>
    <mergeCell ref="Q34:Q35"/>
    <mergeCell ref="N34:P35"/>
    <mergeCell ref="H34:H35"/>
    <mergeCell ref="I34:I35"/>
    <mergeCell ref="R32:R33"/>
    <mergeCell ref="H32:H33"/>
    <mergeCell ref="I32:I33"/>
    <mergeCell ref="L32:M33"/>
    <mergeCell ref="N32:N33"/>
    <mergeCell ref="O32:O33"/>
    <mergeCell ref="P32:P33"/>
    <mergeCell ref="Q32:Q33"/>
  </mergeCells>
  <printOptions horizontalCentered="1"/>
  <pageMargins left="0.3937007874015748" right="0.3937007874015748" top="0.7874015748031497" bottom="0.3937007874015748" header="0.5905511811023623" footer="0.1968503937007874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B39"/>
  <sheetViews>
    <sheetView showGridLines="0" showRowColHeaders="0" showZeros="0" zoomScale="90" zoomScaleNormal="90" workbookViewId="0" topLeftCell="A1">
      <selection activeCell="U22" sqref="U22:U23"/>
    </sheetView>
  </sheetViews>
  <sheetFormatPr defaultColWidth="9.00390625" defaultRowHeight="13.5"/>
  <cols>
    <col min="1" max="1" width="0.74609375" style="15" customWidth="1"/>
    <col min="2" max="2" width="12.75390625" style="15" customWidth="1"/>
    <col min="3" max="3" width="5.625" style="15" customWidth="1"/>
    <col min="4" max="4" width="6.625" style="15" customWidth="1"/>
    <col min="5" max="5" width="6.75390625" style="15" customWidth="1"/>
    <col min="6" max="6" width="5.75390625" style="15" customWidth="1"/>
    <col min="7" max="7" width="6.375" style="15" customWidth="1"/>
    <col min="8" max="8" width="5.75390625" style="15" customWidth="1"/>
    <col min="9" max="9" width="6.375" style="15" customWidth="1"/>
    <col min="10" max="11" width="4.75390625" style="15" customWidth="1"/>
    <col min="12" max="12" width="6.125" style="15" customWidth="1"/>
    <col min="13" max="13" width="5.75390625" style="15" customWidth="1"/>
    <col min="14" max="14" width="9.375" style="15" customWidth="1"/>
    <col min="15" max="15" width="5.75390625" style="15" customWidth="1"/>
    <col min="16" max="20" width="4.75390625" style="15" customWidth="1"/>
    <col min="21" max="21" width="6.75390625" style="15" customWidth="1"/>
    <col min="22" max="23" width="7.75390625" style="15" customWidth="1"/>
    <col min="24" max="16384" width="8.875" style="15" customWidth="1"/>
  </cols>
  <sheetData>
    <row r="1" ht="3" customHeight="1"/>
    <row r="2" spans="2:23" ht="27" customHeight="1">
      <c r="B2" s="151" t="s">
        <v>176</v>
      </c>
      <c r="C2" s="152"/>
      <c r="D2" s="85"/>
      <c r="E2" s="85"/>
      <c r="F2" s="85"/>
      <c r="G2" s="71" t="s">
        <v>1</v>
      </c>
      <c r="H2" s="206">
        <f>'入力表'!C2</f>
        <v>0</v>
      </c>
      <c r="I2" s="206"/>
      <c r="J2" s="206"/>
      <c r="K2" s="206"/>
      <c r="L2" s="206"/>
      <c r="M2" s="206"/>
      <c r="N2" s="206"/>
      <c r="O2" s="71"/>
      <c r="P2" s="71"/>
      <c r="Q2" s="71"/>
      <c r="R2" s="71"/>
      <c r="S2" s="71"/>
      <c r="T2" s="71"/>
      <c r="U2" s="119" t="s">
        <v>185</v>
      </c>
      <c r="V2" s="71">
        <f>'入力表'!C4</f>
        <v>0</v>
      </c>
      <c r="W2" s="116"/>
    </row>
    <row r="3" spans="2:23" ht="15" customHeight="1">
      <c r="B3" s="153" t="s">
        <v>189</v>
      </c>
      <c r="C3" s="150" t="s">
        <v>169</v>
      </c>
      <c r="D3" s="153" t="s">
        <v>170</v>
      </c>
      <c r="E3" s="259" t="s">
        <v>42</v>
      </c>
      <c r="F3" s="260"/>
      <c r="G3" s="153" t="s">
        <v>43</v>
      </c>
      <c r="H3" s="259" t="s">
        <v>44</v>
      </c>
      <c r="I3" s="202"/>
      <c r="J3" s="202"/>
      <c r="K3" s="202"/>
      <c r="L3" s="260"/>
      <c r="M3" s="259" t="s">
        <v>45</v>
      </c>
      <c r="N3" s="202"/>
      <c r="O3" s="202"/>
      <c r="P3" s="202"/>
      <c r="Q3" s="260"/>
      <c r="R3" s="148" t="s">
        <v>171</v>
      </c>
      <c r="S3" s="261" t="s">
        <v>46</v>
      </c>
      <c r="T3" s="244"/>
      <c r="U3" s="153" t="s">
        <v>68</v>
      </c>
      <c r="V3" s="153" t="s">
        <v>172</v>
      </c>
      <c r="W3" s="242" t="s">
        <v>47</v>
      </c>
    </row>
    <row r="4" spans="2:23" ht="15" customHeight="1">
      <c r="B4" s="211"/>
      <c r="C4" s="147"/>
      <c r="D4" s="149"/>
      <c r="E4" s="242" t="s">
        <v>48</v>
      </c>
      <c r="F4" s="148" t="s">
        <v>4</v>
      </c>
      <c r="G4" s="149"/>
      <c r="H4" s="242" t="s">
        <v>49</v>
      </c>
      <c r="I4" s="148" t="s">
        <v>173</v>
      </c>
      <c r="J4" s="257" t="s">
        <v>69</v>
      </c>
      <c r="K4" s="258"/>
      <c r="L4" s="148" t="s">
        <v>70</v>
      </c>
      <c r="M4" s="242" t="s">
        <v>71</v>
      </c>
      <c r="N4" s="153" t="s">
        <v>174</v>
      </c>
      <c r="O4" s="148" t="s">
        <v>50</v>
      </c>
      <c r="P4" s="257" t="s">
        <v>72</v>
      </c>
      <c r="Q4" s="262"/>
      <c r="R4" s="149"/>
      <c r="S4" s="247"/>
      <c r="T4" s="248"/>
      <c r="U4" s="149"/>
      <c r="V4" s="263"/>
      <c r="W4" s="249"/>
    </row>
    <row r="5" spans="2:23" ht="15" customHeight="1">
      <c r="B5" s="212"/>
      <c r="C5" s="147"/>
      <c r="D5" s="150"/>
      <c r="E5" s="250"/>
      <c r="F5" s="150"/>
      <c r="G5" s="150"/>
      <c r="H5" s="250"/>
      <c r="I5" s="150"/>
      <c r="J5" s="19" t="s">
        <v>73</v>
      </c>
      <c r="K5" s="19" t="s">
        <v>74</v>
      </c>
      <c r="L5" s="150"/>
      <c r="M5" s="250"/>
      <c r="N5" s="150"/>
      <c r="O5" s="150"/>
      <c r="P5" s="19" t="s">
        <v>73</v>
      </c>
      <c r="Q5" s="19" t="s">
        <v>74</v>
      </c>
      <c r="R5" s="150"/>
      <c r="S5" s="19" t="s">
        <v>73</v>
      </c>
      <c r="T5" s="19" t="s">
        <v>74</v>
      </c>
      <c r="U5" s="150"/>
      <c r="V5" s="264"/>
      <c r="W5" s="250"/>
    </row>
    <row r="6" spans="2:23" ht="14.25" customHeight="1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88"/>
      <c r="M6" s="214"/>
      <c r="N6" s="214"/>
      <c r="O6" s="214"/>
      <c r="P6" s="214"/>
      <c r="Q6" s="214"/>
      <c r="R6" s="214"/>
      <c r="S6" s="255"/>
      <c r="T6" s="256"/>
      <c r="U6" s="214"/>
      <c r="V6" s="214"/>
      <c r="W6" s="214"/>
    </row>
    <row r="7" spans="2:28" ht="14.25" customHeight="1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94"/>
      <c r="M7" s="218"/>
      <c r="N7" s="218"/>
      <c r="O7" s="218"/>
      <c r="P7" s="218"/>
      <c r="Q7" s="218"/>
      <c r="R7" s="218"/>
      <c r="S7" s="94"/>
      <c r="T7" s="94"/>
      <c r="U7" s="218"/>
      <c r="V7" s="218"/>
      <c r="W7" s="218"/>
      <c r="Y7" s="15" t="s">
        <v>75</v>
      </c>
      <c r="Z7" s="117" t="s">
        <v>76</v>
      </c>
      <c r="AA7" s="15">
        <v>200</v>
      </c>
      <c r="AB7" s="15">
        <v>100</v>
      </c>
    </row>
    <row r="8" spans="2:26" ht="14.25" customHeight="1"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88"/>
      <c r="M8" s="214"/>
      <c r="N8" s="214"/>
      <c r="O8" s="214"/>
      <c r="P8" s="214"/>
      <c r="Q8" s="214"/>
      <c r="R8" s="214"/>
      <c r="S8" s="255"/>
      <c r="T8" s="256"/>
      <c r="U8" s="214"/>
      <c r="V8" s="214"/>
      <c r="W8" s="214"/>
      <c r="Y8" s="15" t="s">
        <v>77</v>
      </c>
      <c r="Z8" s="15" t="s">
        <v>78</v>
      </c>
    </row>
    <row r="9" spans="2:23" ht="14.25" customHeigh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94"/>
      <c r="M9" s="218"/>
      <c r="N9" s="218"/>
      <c r="O9" s="218"/>
      <c r="P9" s="218"/>
      <c r="Q9" s="218"/>
      <c r="R9" s="218"/>
      <c r="S9" s="94"/>
      <c r="T9" s="94"/>
      <c r="U9" s="218"/>
      <c r="V9" s="218"/>
      <c r="W9" s="218"/>
    </row>
    <row r="10" spans="2:23" ht="14.25" customHeight="1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88"/>
      <c r="M10" s="214"/>
      <c r="N10" s="214"/>
      <c r="O10" s="214"/>
      <c r="P10" s="214"/>
      <c r="Q10" s="214"/>
      <c r="R10" s="214"/>
      <c r="S10" s="255"/>
      <c r="T10" s="256"/>
      <c r="U10" s="214"/>
      <c r="V10" s="214"/>
      <c r="W10" s="214"/>
    </row>
    <row r="11" spans="2:23" ht="14.25" customHeight="1"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94"/>
      <c r="M11" s="218"/>
      <c r="N11" s="218"/>
      <c r="O11" s="218"/>
      <c r="P11" s="218"/>
      <c r="Q11" s="218"/>
      <c r="R11" s="218"/>
      <c r="S11" s="94"/>
      <c r="T11" s="94"/>
      <c r="U11" s="218"/>
      <c r="V11" s="218"/>
      <c r="W11" s="218"/>
    </row>
    <row r="12" spans="2:23" ht="14.25" customHeight="1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88"/>
      <c r="M12" s="214"/>
      <c r="N12" s="214"/>
      <c r="O12" s="214"/>
      <c r="P12" s="214"/>
      <c r="Q12" s="214"/>
      <c r="R12" s="214"/>
      <c r="S12" s="255"/>
      <c r="T12" s="256"/>
      <c r="U12" s="214"/>
      <c r="V12" s="214"/>
      <c r="W12" s="214"/>
    </row>
    <row r="13" spans="2:23" ht="14.25" customHeigh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94"/>
      <c r="M13" s="218"/>
      <c r="N13" s="218"/>
      <c r="O13" s="218"/>
      <c r="P13" s="218"/>
      <c r="Q13" s="218"/>
      <c r="R13" s="218"/>
      <c r="S13" s="94"/>
      <c r="T13" s="94"/>
      <c r="U13" s="218"/>
      <c r="V13" s="218"/>
      <c r="W13" s="218"/>
    </row>
    <row r="14" spans="2:23" ht="14.25" customHeight="1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88"/>
      <c r="M14" s="214"/>
      <c r="N14" s="214"/>
      <c r="O14" s="214"/>
      <c r="P14" s="214"/>
      <c r="Q14" s="214"/>
      <c r="R14" s="214"/>
      <c r="S14" s="255"/>
      <c r="T14" s="256"/>
      <c r="U14" s="214"/>
      <c r="V14" s="214"/>
      <c r="W14" s="214"/>
    </row>
    <row r="15" spans="2:23" ht="14.25" customHeight="1"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94"/>
      <c r="M15" s="218"/>
      <c r="N15" s="218"/>
      <c r="O15" s="218"/>
      <c r="P15" s="218"/>
      <c r="Q15" s="218"/>
      <c r="R15" s="218"/>
      <c r="S15" s="94"/>
      <c r="T15" s="94"/>
      <c r="U15" s="218"/>
      <c r="V15" s="218"/>
      <c r="W15" s="218"/>
    </row>
    <row r="16" spans="2:23" ht="14.25" customHeight="1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88"/>
      <c r="M16" s="214"/>
      <c r="N16" s="214"/>
      <c r="O16" s="214"/>
      <c r="P16" s="214"/>
      <c r="Q16" s="214"/>
      <c r="R16" s="214"/>
      <c r="S16" s="255"/>
      <c r="T16" s="256"/>
      <c r="U16" s="214"/>
      <c r="V16" s="214"/>
      <c r="W16" s="214"/>
    </row>
    <row r="17" spans="2:23" ht="14.25" customHeight="1"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94"/>
      <c r="M17" s="218"/>
      <c r="N17" s="218"/>
      <c r="O17" s="218"/>
      <c r="P17" s="218"/>
      <c r="Q17" s="218"/>
      <c r="R17" s="218"/>
      <c r="S17" s="94"/>
      <c r="T17" s="94"/>
      <c r="U17" s="218"/>
      <c r="V17" s="218"/>
      <c r="W17" s="218"/>
    </row>
    <row r="18" spans="2:23" ht="14.25" customHeigh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88"/>
      <c r="M18" s="214"/>
      <c r="N18" s="214"/>
      <c r="O18" s="214"/>
      <c r="P18" s="214"/>
      <c r="Q18" s="214"/>
      <c r="R18" s="214"/>
      <c r="S18" s="255"/>
      <c r="T18" s="256"/>
      <c r="U18" s="214"/>
      <c r="V18" s="214"/>
      <c r="W18" s="214"/>
    </row>
    <row r="19" spans="2:23" ht="14.25" customHeight="1"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94"/>
      <c r="M19" s="218"/>
      <c r="N19" s="218"/>
      <c r="O19" s="218"/>
      <c r="P19" s="218"/>
      <c r="Q19" s="218"/>
      <c r="R19" s="218"/>
      <c r="S19" s="94"/>
      <c r="T19" s="94"/>
      <c r="U19" s="218"/>
      <c r="V19" s="218"/>
      <c r="W19" s="218"/>
    </row>
    <row r="20" spans="2:23" ht="14.25" customHeight="1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88"/>
      <c r="M20" s="214"/>
      <c r="N20" s="214"/>
      <c r="O20" s="214"/>
      <c r="P20" s="214"/>
      <c r="Q20" s="214"/>
      <c r="R20" s="214"/>
      <c r="S20" s="255"/>
      <c r="T20" s="256"/>
      <c r="U20" s="214"/>
      <c r="V20" s="214"/>
      <c r="W20" s="214"/>
    </row>
    <row r="21" spans="2:23" ht="14.25" customHeight="1"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94"/>
      <c r="M21" s="218"/>
      <c r="N21" s="218"/>
      <c r="O21" s="218"/>
      <c r="P21" s="218"/>
      <c r="Q21" s="218"/>
      <c r="R21" s="218"/>
      <c r="S21" s="94"/>
      <c r="T21" s="94"/>
      <c r="U21" s="218"/>
      <c r="V21" s="218"/>
      <c r="W21" s="218"/>
    </row>
    <row r="22" spans="2:23" ht="14.25" customHeight="1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88"/>
      <c r="M22" s="214"/>
      <c r="N22" s="214"/>
      <c r="O22" s="214"/>
      <c r="P22" s="214"/>
      <c r="Q22" s="214"/>
      <c r="R22" s="214"/>
      <c r="S22" s="255"/>
      <c r="T22" s="256"/>
      <c r="U22" s="214"/>
      <c r="V22" s="214"/>
      <c r="W22" s="214"/>
    </row>
    <row r="23" spans="2:23" ht="14.25" customHeight="1"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94"/>
      <c r="M23" s="218"/>
      <c r="N23" s="218"/>
      <c r="O23" s="218"/>
      <c r="P23" s="218"/>
      <c r="Q23" s="218"/>
      <c r="R23" s="218"/>
      <c r="S23" s="94"/>
      <c r="T23" s="94"/>
      <c r="U23" s="218"/>
      <c r="V23" s="218"/>
      <c r="W23" s="218"/>
    </row>
    <row r="24" spans="2:23" ht="14.25" customHeight="1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88"/>
      <c r="M24" s="214"/>
      <c r="N24" s="214"/>
      <c r="O24" s="214"/>
      <c r="P24" s="214"/>
      <c r="Q24" s="214"/>
      <c r="R24" s="214"/>
      <c r="S24" s="255"/>
      <c r="T24" s="256"/>
      <c r="U24" s="214"/>
      <c r="V24" s="214"/>
      <c r="W24" s="214"/>
    </row>
    <row r="25" spans="2:23" ht="14.25" customHeight="1"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94"/>
      <c r="M25" s="218"/>
      <c r="N25" s="218"/>
      <c r="O25" s="218"/>
      <c r="P25" s="218"/>
      <c r="Q25" s="218"/>
      <c r="R25" s="218"/>
      <c r="S25" s="94"/>
      <c r="T25" s="94"/>
      <c r="U25" s="218"/>
      <c r="V25" s="218"/>
      <c r="W25" s="218"/>
    </row>
    <row r="26" spans="2:23" ht="14.25" customHeight="1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88"/>
      <c r="M26" s="214"/>
      <c r="N26" s="214"/>
      <c r="O26" s="214"/>
      <c r="P26" s="214"/>
      <c r="Q26" s="214"/>
      <c r="R26" s="214"/>
      <c r="S26" s="255"/>
      <c r="T26" s="256"/>
      <c r="U26" s="214"/>
      <c r="V26" s="214"/>
      <c r="W26" s="214"/>
    </row>
    <row r="27" spans="2:23" ht="14.25" customHeight="1"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94"/>
      <c r="M27" s="218"/>
      <c r="N27" s="218"/>
      <c r="O27" s="218"/>
      <c r="P27" s="218"/>
      <c r="Q27" s="218"/>
      <c r="R27" s="218"/>
      <c r="S27" s="94"/>
      <c r="T27" s="94"/>
      <c r="U27" s="218"/>
      <c r="V27" s="218"/>
      <c r="W27" s="218"/>
    </row>
    <row r="28" spans="2:23" ht="14.25" customHeight="1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88"/>
      <c r="M28" s="214"/>
      <c r="N28" s="214"/>
      <c r="O28" s="214"/>
      <c r="P28" s="214"/>
      <c r="Q28" s="214"/>
      <c r="R28" s="214"/>
      <c r="S28" s="255"/>
      <c r="T28" s="256"/>
      <c r="U28" s="214"/>
      <c r="V28" s="214"/>
      <c r="W28" s="214"/>
    </row>
    <row r="29" spans="2:23" ht="14.25" customHeight="1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94"/>
      <c r="M29" s="218"/>
      <c r="N29" s="218"/>
      <c r="O29" s="218"/>
      <c r="P29" s="218"/>
      <c r="Q29" s="218"/>
      <c r="R29" s="218"/>
      <c r="S29" s="94"/>
      <c r="T29" s="94"/>
      <c r="U29" s="218"/>
      <c r="V29" s="218"/>
      <c r="W29" s="218"/>
    </row>
    <row r="30" spans="2:23" ht="14.25" customHeight="1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88"/>
      <c r="M30" s="214"/>
      <c r="N30" s="214"/>
      <c r="O30" s="214"/>
      <c r="P30" s="214"/>
      <c r="Q30" s="214"/>
      <c r="R30" s="214"/>
      <c r="S30" s="255"/>
      <c r="T30" s="256"/>
      <c r="U30" s="214"/>
      <c r="V30" s="214"/>
      <c r="W30" s="214"/>
    </row>
    <row r="31" spans="2:23" ht="14.25" customHeight="1"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94"/>
      <c r="M31" s="218"/>
      <c r="N31" s="218"/>
      <c r="O31" s="218"/>
      <c r="P31" s="218"/>
      <c r="Q31" s="218"/>
      <c r="R31" s="218"/>
      <c r="S31" s="94"/>
      <c r="T31" s="94"/>
      <c r="U31" s="218"/>
      <c r="V31" s="218"/>
      <c r="W31" s="218"/>
    </row>
    <row r="32" spans="2:23" ht="14.25" customHeight="1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88"/>
      <c r="M32" s="214"/>
      <c r="N32" s="214"/>
      <c r="O32" s="214"/>
      <c r="P32" s="214"/>
      <c r="Q32" s="214"/>
      <c r="R32" s="214"/>
      <c r="S32" s="255"/>
      <c r="T32" s="256"/>
      <c r="U32" s="214"/>
      <c r="V32" s="214"/>
      <c r="W32" s="214"/>
    </row>
    <row r="33" spans="2:23" ht="14.25" customHeight="1"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94"/>
      <c r="M33" s="218"/>
      <c r="N33" s="218"/>
      <c r="O33" s="218"/>
      <c r="P33" s="218"/>
      <c r="Q33" s="218"/>
      <c r="R33" s="218"/>
      <c r="S33" s="94"/>
      <c r="T33" s="94"/>
      <c r="U33" s="218"/>
      <c r="V33" s="218"/>
      <c r="W33" s="218"/>
    </row>
    <row r="34" spans="2:23" ht="14.25" customHeight="1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88"/>
      <c r="M34" s="214"/>
      <c r="N34" s="214"/>
      <c r="O34" s="214"/>
      <c r="P34" s="214"/>
      <c r="Q34" s="214"/>
      <c r="R34" s="214"/>
      <c r="S34" s="255"/>
      <c r="T34" s="256"/>
      <c r="U34" s="214"/>
      <c r="V34" s="214"/>
      <c r="W34" s="214"/>
    </row>
    <row r="35" spans="2:23" ht="14.25" customHeight="1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94"/>
      <c r="M35" s="218"/>
      <c r="N35" s="218"/>
      <c r="O35" s="218"/>
      <c r="P35" s="218"/>
      <c r="Q35" s="218"/>
      <c r="R35" s="218"/>
      <c r="S35" s="94"/>
      <c r="T35" s="94"/>
      <c r="U35" s="218"/>
      <c r="V35" s="218"/>
      <c r="W35" s="218"/>
    </row>
    <row r="36" spans="2:23" ht="14.25" customHeight="1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88"/>
      <c r="M36" s="214"/>
      <c r="N36" s="214"/>
      <c r="O36" s="214"/>
      <c r="P36" s="214"/>
      <c r="Q36" s="214"/>
      <c r="R36" s="214"/>
      <c r="S36" s="255"/>
      <c r="T36" s="256"/>
      <c r="U36" s="214"/>
      <c r="V36" s="214"/>
      <c r="W36" s="214"/>
    </row>
    <row r="37" spans="2:23" ht="14.25" customHeight="1"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94"/>
      <c r="M37" s="218"/>
      <c r="N37" s="218"/>
      <c r="O37" s="218"/>
      <c r="P37" s="218"/>
      <c r="Q37" s="218"/>
      <c r="R37" s="218"/>
      <c r="S37" s="118"/>
      <c r="T37" s="118"/>
      <c r="U37" s="218"/>
      <c r="V37" s="218"/>
      <c r="W37" s="218"/>
    </row>
    <row r="39" spans="2:11" ht="19.5" customHeight="1">
      <c r="B39" s="254" t="s">
        <v>175</v>
      </c>
      <c r="C39" s="254"/>
      <c r="D39" s="254"/>
      <c r="E39" s="254"/>
      <c r="F39" s="254"/>
      <c r="G39" s="254"/>
      <c r="H39" s="254"/>
      <c r="I39" s="254"/>
      <c r="J39" s="254"/>
      <c r="K39" s="254"/>
    </row>
  </sheetData>
  <mergeCells count="345">
    <mergeCell ref="H2:N2"/>
    <mergeCell ref="V3:V5"/>
    <mergeCell ref="Q32:Q33"/>
    <mergeCell ref="R32:R33"/>
    <mergeCell ref="K32:K33"/>
    <mergeCell ref="P32:P33"/>
    <mergeCell ref="K30:K31"/>
    <mergeCell ref="M30:M31"/>
    <mergeCell ref="N30:N31"/>
    <mergeCell ref="O30:O31"/>
    <mergeCell ref="B36:B37"/>
    <mergeCell ref="M32:M33"/>
    <mergeCell ref="N32:N33"/>
    <mergeCell ref="O32:O33"/>
    <mergeCell ref="G36:G37"/>
    <mergeCell ref="H36:H37"/>
    <mergeCell ref="I36:I37"/>
    <mergeCell ref="C36:C37"/>
    <mergeCell ref="D36:D37"/>
    <mergeCell ref="E36:E37"/>
    <mergeCell ref="O28:O29"/>
    <mergeCell ref="P28:P29"/>
    <mergeCell ref="V28:V29"/>
    <mergeCell ref="V30:V31"/>
    <mergeCell ref="P30:P31"/>
    <mergeCell ref="Q30:Q31"/>
    <mergeCell ref="R30:R31"/>
    <mergeCell ref="S30:T30"/>
    <mergeCell ref="U30:U31"/>
    <mergeCell ref="Q28:Q29"/>
    <mergeCell ref="V24:V25"/>
    <mergeCell ref="K26:K27"/>
    <mergeCell ref="M26:M27"/>
    <mergeCell ref="O26:O27"/>
    <mergeCell ref="P26:P27"/>
    <mergeCell ref="U26:U27"/>
    <mergeCell ref="V26:V27"/>
    <mergeCell ref="Q26:Q27"/>
    <mergeCell ref="N26:N27"/>
    <mergeCell ref="R26:R27"/>
    <mergeCell ref="V20:V21"/>
    <mergeCell ref="K22:K23"/>
    <mergeCell ref="M22:M23"/>
    <mergeCell ref="O22:O23"/>
    <mergeCell ref="P22:P23"/>
    <mergeCell ref="U22:U23"/>
    <mergeCell ref="V22:V23"/>
    <mergeCell ref="Q22:Q23"/>
    <mergeCell ref="K20:K21"/>
    <mergeCell ref="M20:M21"/>
    <mergeCell ref="V16:V17"/>
    <mergeCell ref="K18:K19"/>
    <mergeCell ref="M18:M19"/>
    <mergeCell ref="O18:O19"/>
    <mergeCell ref="P18:P19"/>
    <mergeCell ref="U18:U19"/>
    <mergeCell ref="V18:V19"/>
    <mergeCell ref="Q18:Q19"/>
    <mergeCell ref="R18:R19"/>
    <mergeCell ref="S18:T18"/>
    <mergeCell ref="S14:T14"/>
    <mergeCell ref="K16:K17"/>
    <mergeCell ref="M16:M17"/>
    <mergeCell ref="O16:O17"/>
    <mergeCell ref="P16:P17"/>
    <mergeCell ref="N14:N15"/>
    <mergeCell ref="N16:N17"/>
    <mergeCell ref="S16:T16"/>
    <mergeCell ref="N18:N19"/>
    <mergeCell ref="V12:V13"/>
    <mergeCell ref="K14:K15"/>
    <mergeCell ref="M14:M15"/>
    <mergeCell ref="O14:O15"/>
    <mergeCell ref="P14:P15"/>
    <mergeCell ref="U14:U15"/>
    <mergeCell ref="V14:V15"/>
    <mergeCell ref="Q14:Q15"/>
    <mergeCell ref="R14:R15"/>
    <mergeCell ref="V8:V9"/>
    <mergeCell ref="K10:K11"/>
    <mergeCell ref="M10:M11"/>
    <mergeCell ref="O10:O11"/>
    <mergeCell ref="P10:P11"/>
    <mergeCell ref="N10:N11"/>
    <mergeCell ref="V10:V11"/>
    <mergeCell ref="U8:U9"/>
    <mergeCell ref="N8:N9"/>
    <mergeCell ref="Q8:Q9"/>
    <mergeCell ref="K8:K9"/>
    <mergeCell ref="M8:M9"/>
    <mergeCell ref="O8:O9"/>
    <mergeCell ref="P8:P9"/>
    <mergeCell ref="U6:U7"/>
    <mergeCell ref="N6:N7"/>
    <mergeCell ref="Q6:Q7"/>
    <mergeCell ref="V6:V7"/>
    <mergeCell ref="R6:R7"/>
    <mergeCell ref="S6:T6"/>
    <mergeCell ref="B6:B7"/>
    <mergeCell ref="C6:C7"/>
    <mergeCell ref="D6:D7"/>
    <mergeCell ref="F6:F7"/>
    <mergeCell ref="E6:E7"/>
    <mergeCell ref="U3:U5"/>
    <mergeCell ref="G6:G7"/>
    <mergeCell ref="H6:H7"/>
    <mergeCell ref="I6:I7"/>
    <mergeCell ref="J6:J7"/>
    <mergeCell ref="K6:K7"/>
    <mergeCell ref="M6:M7"/>
    <mergeCell ref="O6:O7"/>
    <mergeCell ref="P6:P7"/>
    <mergeCell ref="P4:Q4"/>
    <mergeCell ref="N28:N29"/>
    <mergeCell ref="K24:K25"/>
    <mergeCell ref="M24:M25"/>
    <mergeCell ref="K28:K29"/>
    <mergeCell ref="M28:M29"/>
    <mergeCell ref="N24:N25"/>
    <mergeCell ref="V36:V37"/>
    <mergeCell ref="M36:M37"/>
    <mergeCell ref="N36:N37"/>
    <mergeCell ref="O36:O37"/>
    <mergeCell ref="P36:P37"/>
    <mergeCell ref="U28:U29"/>
    <mergeCell ref="F36:F37"/>
    <mergeCell ref="S32:T32"/>
    <mergeCell ref="U32:U33"/>
    <mergeCell ref="J34:J35"/>
    <mergeCell ref="K34:K35"/>
    <mergeCell ref="M34:M35"/>
    <mergeCell ref="N34:N35"/>
    <mergeCell ref="J36:J37"/>
    <mergeCell ref="K36:K37"/>
    <mergeCell ref="S26:T26"/>
    <mergeCell ref="R28:R29"/>
    <mergeCell ref="S28:T28"/>
    <mergeCell ref="J22:J23"/>
    <mergeCell ref="Q24:Q25"/>
    <mergeCell ref="R24:R25"/>
    <mergeCell ref="S24:T24"/>
    <mergeCell ref="R22:R23"/>
    <mergeCell ref="S22:T22"/>
    <mergeCell ref="N22:N23"/>
    <mergeCell ref="O24:O25"/>
    <mergeCell ref="P24:P25"/>
    <mergeCell ref="J26:J27"/>
    <mergeCell ref="R8:R9"/>
    <mergeCell ref="Q10:Q11"/>
    <mergeCell ref="R10:R11"/>
    <mergeCell ref="J14:J15"/>
    <mergeCell ref="Q16:Q17"/>
    <mergeCell ref="R16:R17"/>
    <mergeCell ref="J18:J19"/>
    <mergeCell ref="S8:T8"/>
    <mergeCell ref="B3:B5"/>
    <mergeCell ref="C3:C5"/>
    <mergeCell ref="D3:D5"/>
    <mergeCell ref="E3:F3"/>
    <mergeCell ref="G3:G5"/>
    <mergeCell ref="H3:L3"/>
    <mergeCell ref="M3:Q3"/>
    <mergeCell ref="R3:R5"/>
    <mergeCell ref="S3:T4"/>
    <mergeCell ref="W3:W5"/>
    <mergeCell ref="E4:E5"/>
    <mergeCell ref="F4:F5"/>
    <mergeCell ref="H4:H5"/>
    <mergeCell ref="I4:I5"/>
    <mergeCell ref="J4:K4"/>
    <mergeCell ref="L4:L5"/>
    <mergeCell ref="M4:M5"/>
    <mergeCell ref="N4:N5"/>
    <mergeCell ref="O4:O5"/>
    <mergeCell ref="W6:W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W8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S10:T10"/>
    <mergeCell ref="U10:U11"/>
    <mergeCell ref="W10:W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Q12:Q13"/>
    <mergeCell ref="R12:R13"/>
    <mergeCell ref="S12:T12"/>
    <mergeCell ref="K12:K13"/>
    <mergeCell ref="M12:M13"/>
    <mergeCell ref="O12:O13"/>
    <mergeCell ref="N12:N13"/>
    <mergeCell ref="P12:P13"/>
    <mergeCell ref="U12:U13"/>
    <mergeCell ref="W12:W13"/>
    <mergeCell ref="B14:B15"/>
    <mergeCell ref="C14:C15"/>
    <mergeCell ref="D14:D15"/>
    <mergeCell ref="E14:E15"/>
    <mergeCell ref="F14:F15"/>
    <mergeCell ref="G14:G15"/>
    <mergeCell ref="H14:H15"/>
    <mergeCell ref="I14:I15"/>
    <mergeCell ref="W14:W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U16:U17"/>
    <mergeCell ref="W16:W17"/>
    <mergeCell ref="B18:B19"/>
    <mergeCell ref="C18:C19"/>
    <mergeCell ref="D18:D19"/>
    <mergeCell ref="E18:E19"/>
    <mergeCell ref="F18:F19"/>
    <mergeCell ref="G18:G19"/>
    <mergeCell ref="H18:H19"/>
    <mergeCell ref="I18:I19"/>
    <mergeCell ref="W18:W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Q20:Q21"/>
    <mergeCell ref="R20:R21"/>
    <mergeCell ref="S20:T20"/>
    <mergeCell ref="N20:N21"/>
    <mergeCell ref="O20:O21"/>
    <mergeCell ref="P20:P21"/>
    <mergeCell ref="U20:U21"/>
    <mergeCell ref="W20:W21"/>
    <mergeCell ref="B22:B23"/>
    <mergeCell ref="C22:C23"/>
    <mergeCell ref="D22:D23"/>
    <mergeCell ref="E22:E23"/>
    <mergeCell ref="F22:F23"/>
    <mergeCell ref="G22:G23"/>
    <mergeCell ref="H22:H23"/>
    <mergeCell ref="I22:I23"/>
    <mergeCell ref="W22:W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U24:U25"/>
    <mergeCell ref="W24:W25"/>
    <mergeCell ref="B26:B27"/>
    <mergeCell ref="C26:C27"/>
    <mergeCell ref="D26:D27"/>
    <mergeCell ref="E26:E27"/>
    <mergeCell ref="F26:F27"/>
    <mergeCell ref="G26:G27"/>
    <mergeCell ref="H26:H27"/>
    <mergeCell ref="I26:I27"/>
    <mergeCell ref="W26:W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W28:W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W30:W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V32:V33"/>
    <mergeCell ref="W32:W33"/>
    <mergeCell ref="B34:B35"/>
    <mergeCell ref="C34:C35"/>
    <mergeCell ref="D34:D35"/>
    <mergeCell ref="E34:E35"/>
    <mergeCell ref="F34:F35"/>
    <mergeCell ref="G34:G35"/>
    <mergeCell ref="H34:H35"/>
    <mergeCell ref="I34:I35"/>
    <mergeCell ref="W34:W35"/>
    <mergeCell ref="O34:O35"/>
    <mergeCell ref="P34:P35"/>
    <mergeCell ref="Q34:Q35"/>
    <mergeCell ref="R34:R35"/>
    <mergeCell ref="W36:W37"/>
    <mergeCell ref="B39:K39"/>
    <mergeCell ref="B2:C2"/>
    <mergeCell ref="Q36:Q37"/>
    <mergeCell ref="R36:R37"/>
    <mergeCell ref="S36:T36"/>
    <mergeCell ref="U36:U37"/>
    <mergeCell ref="S34:T34"/>
    <mergeCell ref="U34:U35"/>
    <mergeCell ref="V34:V35"/>
  </mergeCells>
  <dataValidations count="4">
    <dataValidation type="list" allowBlank="1" showInputMessage="1" showErrorMessage="1" sqref="D6:D37">
      <formula1>$Y$7:$Y$8</formula1>
    </dataValidation>
    <dataValidation type="list" allowBlank="1" showInputMessage="1" showErrorMessage="1" sqref="E6:E7">
      <formula1>$Z$7:$Z$8</formula1>
    </dataValidation>
    <dataValidation type="list" allowBlank="1" showInputMessage="1" showErrorMessage="1" sqref="F6:F37">
      <formula1>$AA$7</formula1>
    </dataValidation>
    <dataValidation type="list" allowBlank="1" showInputMessage="1" showErrorMessage="1" sqref="G6:G37">
      <formula1>$AB$7</formula1>
    </dataValidation>
  </dataValidations>
  <printOptions horizontalCentered="1"/>
  <pageMargins left="0.3937007874015748" right="0.3937007874015748" top="0.7874015748031497" bottom="0.3937007874015748" header="0.5905511811023623" footer="0.1968503937007874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W67"/>
  <sheetViews>
    <sheetView showZeros="0" tabSelected="1" workbookViewId="0" topLeftCell="A1">
      <selection activeCell="E6" sqref="E6:E7"/>
    </sheetView>
  </sheetViews>
  <sheetFormatPr defaultColWidth="9.00390625" defaultRowHeight="13.5"/>
  <cols>
    <col min="1" max="1" width="0.74609375" style="123" customWidth="1"/>
    <col min="2" max="2" width="12.625" style="123" customWidth="1"/>
    <col min="3" max="3" width="10.75390625" style="124" customWidth="1"/>
    <col min="4" max="6" width="8.75390625" style="123" customWidth="1"/>
    <col min="7" max="7" width="10.75390625" style="123" customWidth="1"/>
    <col min="8" max="8" width="7.75390625" style="123" customWidth="1"/>
    <col min="9" max="10" width="6.75390625" style="123" customWidth="1"/>
    <col min="11" max="11" width="9.75390625" style="123" customWidth="1"/>
    <col min="12" max="12" width="8.75390625" style="123" customWidth="1"/>
    <col min="13" max="13" width="10.75390625" style="123" customWidth="1"/>
    <col min="14" max="15" width="8.75390625" style="123" customWidth="1"/>
    <col min="16" max="16" width="10.75390625" style="123" customWidth="1"/>
    <col min="17" max="16384" width="8.875" style="123" customWidth="1"/>
  </cols>
  <sheetData>
    <row r="1" ht="3" customHeight="1"/>
    <row r="2" spans="2:16" ht="27" customHeight="1">
      <c r="B2" s="125" t="s">
        <v>180</v>
      </c>
      <c r="C2" s="126"/>
      <c r="D2" s="127"/>
      <c r="E2" s="128"/>
      <c r="F2" s="128"/>
      <c r="G2" s="129" t="s">
        <v>51</v>
      </c>
      <c r="H2" s="283">
        <f>'入力表'!C2</f>
        <v>0</v>
      </c>
      <c r="I2" s="283"/>
      <c r="J2" s="283"/>
      <c r="K2" s="283"/>
      <c r="L2" s="283"/>
      <c r="M2" s="130"/>
      <c r="N2" s="131" t="s">
        <v>182</v>
      </c>
      <c r="O2" s="130">
        <f>'入力表'!C4</f>
        <v>0</v>
      </c>
      <c r="P2" s="132"/>
    </row>
    <row r="3" spans="2:16" ht="19.5" customHeight="1">
      <c r="B3" s="280" t="s">
        <v>191</v>
      </c>
      <c r="C3" s="282" t="s">
        <v>192</v>
      </c>
      <c r="D3" s="284" t="s">
        <v>177</v>
      </c>
      <c r="E3" s="285"/>
      <c r="F3" s="285"/>
      <c r="G3" s="286"/>
      <c r="H3" s="287" t="s">
        <v>193</v>
      </c>
      <c r="I3" s="285"/>
      <c r="J3" s="285"/>
      <c r="K3" s="285"/>
      <c r="L3" s="285"/>
      <c r="M3" s="285"/>
      <c r="N3" s="285"/>
      <c r="O3" s="285"/>
      <c r="P3" s="288"/>
    </row>
    <row r="4" spans="2:16" ht="19.5" customHeight="1">
      <c r="B4" s="279"/>
      <c r="C4" s="277"/>
      <c r="D4" s="282" t="s">
        <v>52</v>
      </c>
      <c r="E4" s="280" t="s">
        <v>181</v>
      </c>
      <c r="F4" s="280" t="s">
        <v>79</v>
      </c>
      <c r="G4" s="298" t="s">
        <v>196</v>
      </c>
      <c r="H4" s="296" t="s">
        <v>197</v>
      </c>
      <c r="I4" s="282" t="s">
        <v>178</v>
      </c>
      <c r="J4" s="277" t="s">
        <v>179</v>
      </c>
      <c r="K4" s="282" t="s">
        <v>80</v>
      </c>
      <c r="L4" s="277" t="s">
        <v>53</v>
      </c>
      <c r="M4" s="279" t="s">
        <v>54</v>
      </c>
      <c r="N4" s="279" t="s">
        <v>181</v>
      </c>
      <c r="O4" s="289" t="s">
        <v>81</v>
      </c>
      <c r="P4" s="280" t="s">
        <v>190</v>
      </c>
    </row>
    <row r="5" spans="2:16" ht="19.5" customHeight="1">
      <c r="B5" s="281"/>
      <c r="C5" s="278"/>
      <c r="D5" s="278"/>
      <c r="E5" s="278"/>
      <c r="F5" s="281"/>
      <c r="G5" s="299"/>
      <c r="H5" s="297"/>
      <c r="I5" s="278"/>
      <c r="J5" s="278"/>
      <c r="K5" s="278"/>
      <c r="L5" s="278"/>
      <c r="M5" s="278"/>
      <c r="N5" s="278"/>
      <c r="O5" s="290"/>
      <c r="P5" s="278"/>
    </row>
    <row r="6" spans="2:23" ht="13.5" customHeight="1">
      <c r="B6" s="291" t="s">
        <v>198</v>
      </c>
      <c r="C6" s="293"/>
      <c r="D6" s="265"/>
      <c r="E6" s="265"/>
      <c r="F6" s="265"/>
      <c r="G6" s="300"/>
      <c r="H6" s="269"/>
      <c r="I6" s="265"/>
      <c r="J6" s="265"/>
      <c r="K6" s="265"/>
      <c r="L6" s="265"/>
      <c r="M6" s="265"/>
      <c r="N6" s="265"/>
      <c r="O6" s="265"/>
      <c r="P6" s="265"/>
      <c r="R6" s="123" t="s">
        <v>194</v>
      </c>
      <c r="S6" s="123">
        <v>20</v>
      </c>
      <c r="T6" s="123">
        <v>0.9</v>
      </c>
      <c r="U6" s="123" t="s">
        <v>195</v>
      </c>
      <c r="V6" s="123">
        <v>20</v>
      </c>
      <c r="W6" s="123">
        <v>1.3</v>
      </c>
    </row>
    <row r="7" spans="2:23" ht="13.5" customHeight="1">
      <c r="B7" s="292"/>
      <c r="C7" s="294"/>
      <c r="D7" s="266"/>
      <c r="E7" s="266"/>
      <c r="F7" s="266"/>
      <c r="G7" s="301"/>
      <c r="H7" s="270"/>
      <c r="I7" s="266"/>
      <c r="J7" s="266"/>
      <c r="K7" s="266"/>
      <c r="L7" s="266"/>
      <c r="M7" s="266"/>
      <c r="N7" s="266"/>
      <c r="O7" s="266"/>
      <c r="P7" s="266"/>
      <c r="S7" s="123">
        <v>30</v>
      </c>
      <c r="T7" s="123">
        <v>1.2</v>
      </c>
      <c r="V7" s="123">
        <v>30</v>
      </c>
      <c r="W7" s="123">
        <v>1.7</v>
      </c>
    </row>
    <row r="8" spans="2:23" ht="13.5" customHeight="1">
      <c r="B8" s="271"/>
      <c r="C8" s="273"/>
      <c r="D8" s="275">
        <f>IF(ISBLANK(C8),"",VLOOKUP(C8,$S$6:$T$12,2,FALSE))</f>
      </c>
      <c r="E8" s="275">
        <f>IF(ISBLANK(C8),"",54.81)</f>
      </c>
      <c r="F8" s="265">
        <f>IF(ISBLANK(C8),"",ROUND(D8*E8,1))</f>
      </c>
      <c r="G8" s="267"/>
      <c r="H8" s="269"/>
      <c r="I8" s="265"/>
      <c r="J8" s="265"/>
      <c r="K8" s="265"/>
      <c r="L8" s="265">
        <f>IF(ISBLANK(H8),"",ROUND(H8*K8,1))</f>
      </c>
      <c r="M8" s="265"/>
      <c r="N8" s="265"/>
      <c r="O8" s="265"/>
      <c r="P8" s="265"/>
      <c r="S8" s="123">
        <v>50</v>
      </c>
      <c r="T8" s="123">
        <v>1.6</v>
      </c>
      <c r="V8" s="123">
        <v>50</v>
      </c>
      <c r="W8" s="123">
        <v>2.8</v>
      </c>
    </row>
    <row r="9" spans="2:23" ht="13.5" customHeight="1">
      <c r="B9" s="272"/>
      <c r="C9" s="274"/>
      <c r="D9" s="276"/>
      <c r="E9" s="276"/>
      <c r="F9" s="266"/>
      <c r="G9" s="268"/>
      <c r="H9" s="270"/>
      <c r="I9" s="266"/>
      <c r="J9" s="266"/>
      <c r="K9" s="266"/>
      <c r="L9" s="266"/>
      <c r="M9" s="266"/>
      <c r="N9" s="266"/>
      <c r="O9" s="266"/>
      <c r="P9" s="266"/>
      <c r="S9" s="123">
        <v>75</v>
      </c>
      <c r="T9" s="123">
        <v>2.5</v>
      </c>
      <c r="V9" s="123">
        <v>75</v>
      </c>
      <c r="W9" s="123">
        <v>4.1</v>
      </c>
    </row>
    <row r="10" spans="2:23" ht="13.5" customHeight="1">
      <c r="B10" s="271"/>
      <c r="C10" s="273"/>
      <c r="D10" s="275">
        <f>IF(ISBLANK(C10),"",VLOOKUP(C10,$S$6:$T$12,2,FALSE))</f>
      </c>
      <c r="E10" s="275">
        <f>IF(ISBLANK(C10),"",54.81)</f>
      </c>
      <c r="F10" s="265">
        <f>IF(ISBLANK(C10),"",ROUND(D10*E10,1))</f>
      </c>
      <c r="G10" s="267"/>
      <c r="H10" s="269"/>
      <c r="I10" s="265"/>
      <c r="J10" s="265"/>
      <c r="K10" s="265"/>
      <c r="L10" s="265"/>
      <c r="M10" s="265"/>
      <c r="N10" s="265"/>
      <c r="O10" s="265"/>
      <c r="P10" s="265"/>
      <c r="S10" s="123">
        <v>100</v>
      </c>
      <c r="T10" s="123">
        <v>2.8</v>
      </c>
      <c r="V10" s="123">
        <v>100</v>
      </c>
      <c r="W10" s="123">
        <v>5.5</v>
      </c>
    </row>
    <row r="11" spans="2:23" ht="13.5" customHeight="1">
      <c r="B11" s="272"/>
      <c r="C11" s="274"/>
      <c r="D11" s="276"/>
      <c r="E11" s="276"/>
      <c r="F11" s="266"/>
      <c r="G11" s="268"/>
      <c r="H11" s="270"/>
      <c r="I11" s="266"/>
      <c r="J11" s="266"/>
      <c r="K11" s="266"/>
      <c r="L11" s="266"/>
      <c r="M11" s="266"/>
      <c r="N11" s="266"/>
      <c r="O11" s="266"/>
      <c r="P11" s="266"/>
      <c r="S11" s="123">
        <v>150</v>
      </c>
      <c r="T11" s="123">
        <v>3.9</v>
      </c>
      <c r="V11" s="123">
        <v>150</v>
      </c>
      <c r="W11" s="123">
        <v>8.3</v>
      </c>
    </row>
    <row r="12" spans="2:23" ht="13.5" customHeight="1">
      <c r="B12" s="271"/>
      <c r="C12" s="273"/>
      <c r="D12" s="275">
        <f>IF(ISBLANK(C12),"",VLOOKUP(C12,$S$6:$T$12,2,FALSE))</f>
      </c>
      <c r="E12" s="275">
        <f>IF(ISBLANK(C12),"",54.81)</f>
      </c>
      <c r="F12" s="265">
        <f>IF(ISBLANK(C12),"",ROUND(D12*E12,1))</f>
      </c>
      <c r="G12" s="267"/>
      <c r="H12" s="269"/>
      <c r="I12" s="265"/>
      <c r="J12" s="265"/>
      <c r="K12" s="265"/>
      <c r="L12" s="265"/>
      <c r="M12" s="265"/>
      <c r="N12" s="265"/>
      <c r="O12" s="265"/>
      <c r="P12" s="265"/>
      <c r="S12" s="123">
        <v>200</v>
      </c>
      <c r="T12" s="133">
        <v>5</v>
      </c>
      <c r="V12" s="123">
        <v>200</v>
      </c>
      <c r="W12" s="133">
        <v>11</v>
      </c>
    </row>
    <row r="13" spans="2:23" ht="13.5" customHeight="1">
      <c r="B13" s="272"/>
      <c r="C13" s="274"/>
      <c r="D13" s="276"/>
      <c r="E13" s="276"/>
      <c r="F13" s="266"/>
      <c r="G13" s="268"/>
      <c r="H13" s="270"/>
      <c r="I13" s="266"/>
      <c r="J13" s="266"/>
      <c r="K13" s="266"/>
      <c r="L13" s="266"/>
      <c r="M13" s="266"/>
      <c r="N13" s="266"/>
      <c r="O13" s="266"/>
      <c r="P13" s="266"/>
      <c r="S13" s="123">
        <v>300</v>
      </c>
      <c r="V13" s="123">
        <v>300</v>
      </c>
      <c r="W13" s="133">
        <v>15</v>
      </c>
    </row>
    <row r="14" spans="2:23" ht="13.5" customHeight="1">
      <c r="B14" s="271"/>
      <c r="C14" s="273"/>
      <c r="D14" s="275">
        <f>IF(ISBLANK(C14),"",VLOOKUP(C14,$S$6:$T$12,2,FALSE))</f>
      </c>
      <c r="E14" s="275">
        <f>IF(ISBLANK(C14),"",54.81)</f>
      </c>
      <c r="F14" s="265">
        <f>IF(ISBLANK(C14),"",ROUND(D14*E14,1))</f>
      </c>
      <c r="G14" s="267"/>
      <c r="H14" s="269"/>
      <c r="I14" s="265"/>
      <c r="J14" s="265"/>
      <c r="K14" s="265"/>
      <c r="L14" s="265"/>
      <c r="M14" s="265"/>
      <c r="N14" s="265"/>
      <c r="O14" s="265"/>
      <c r="P14" s="265"/>
      <c r="S14" s="123">
        <v>500</v>
      </c>
      <c r="V14" s="123">
        <v>500</v>
      </c>
      <c r="W14" s="123">
        <v>22.5</v>
      </c>
    </row>
    <row r="15" spans="2:16" ht="13.5" customHeight="1">
      <c r="B15" s="272"/>
      <c r="C15" s="274"/>
      <c r="D15" s="276"/>
      <c r="E15" s="276"/>
      <c r="F15" s="266"/>
      <c r="G15" s="268"/>
      <c r="H15" s="270"/>
      <c r="I15" s="266"/>
      <c r="J15" s="266"/>
      <c r="K15" s="266"/>
      <c r="L15" s="266"/>
      <c r="M15" s="266"/>
      <c r="N15" s="266"/>
      <c r="O15" s="266"/>
      <c r="P15" s="266"/>
    </row>
    <row r="16" spans="2:16" ht="13.5" customHeight="1">
      <c r="B16" s="271"/>
      <c r="C16" s="273"/>
      <c r="D16" s="275">
        <f>IF(ISBLANK(C16),"",VLOOKUP(C16,$S$6:$T$12,2,FALSE))</f>
      </c>
      <c r="E16" s="275">
        <f>IF(ISBLANK(C16),"",54.81)</f>
      </c>
      <c r="F16" s="265">
        <f>IF(ISBLANK(C16),"",ROUND(D16*E16,1))</f>
      </c>
      <c r="G16" s="267"/>
      <c r="H16" s="269"/>
      <c r="I16" s="265"/>
      <c r="J16" s="265"/>
      <c r="K16" s="265"/>
      <c r="L16" s="265"/>
      <c r="M16" s="265"/>
      <c r="N16" s="265"/>
      <c r="O16" s="265"/>
      <c r="P16" s="265"/>
    </row>
    <row r="17" spans="2:19" ht="13.5" customHeight="1">
      <c r="B17" s="272"/>
      <c r="C17" s="274"/>
      <c r="D17" s="276"/>
      <c r="E17" s="276"/>
      <c r="F17" s="266"/>
      <c r="G17" s="268"/>
      <c r="H17" s="270"/>
      <c r="I17" s="266"/>
      <c r="J17" s="266"/>
      <c r="K17" s="266"/>
      <c r="L17" s="266"/>
      <c r="M17" s="266"/>
      <c r="N17" s="266"/>
      <c r="O17" s="266"/>
      <c r="P17" s="266"/>
      <c r="R17" s="123" t="s">
        <v>200</v>
      </c>
      <c r="S17" s="123">
        <v>10</v>
      </c>
    </row>
    <row r="18" spans="2:19" ht="13.5" customHeight="1">
      <c r="B18" s="271"/>
      <c r="C18" s="273"/>
      <c r="D18" s="275">
        <f>IF(ISBLANK(C18),"",VLOOKUP(C18,$S$6:$T$12,2,FALSE))</f>
      </c>
      <c r="E18" s="275">
        <f>IF(ISBLANK(C18),"",54.81)</f>
      </c>
      <c r="F18" s="265">
        <f>IF(ISBLANK(C18),"",ROUND(D18*E18,1))</f>
      </c>
      <c r="G18" s="267"/>
      <c r="H18" s="269"/>
      <c r="I18" s="265"/>
      <c r="J18" s="265"/>
      <c r="K18" s="265"/>
      <c r="L18" s="265"/>
      <c r="M18" s="265"/>
      <c r="N18" s="265"/>
      <c r="O18" s="265"/>
      <c r="P18" s="265"/>
      <c r="S18" s="123">
        <v>15</v>
      </c>
    </row>
    <row r="19" spans="2:19" ht="13.5" customHeight="1">
      <c r="B19" s="272"/>
      <c r="C19" s="274"/>
      <c r="D19" s="276"/>
      <c r="E19" s="276"/>
      <c r="F19" s="266"/>
      <c r="G19" s="268"/>
      <c r="H19" s="270"/>
      <c r="I19" s="266"/>
      <c r="J19" s="266"/>
      <c r="K19" s="266"/>
      <c r="L19" s="266"/>
      <c r="M19" s="266"/>
      <c r="N19" s="266"/>
      <c r="O19" s="266"/>
      <c r="P19" s="266"/>
      <c r="S19" s="123">
        <v>20</v>
      </c>
    </row>
    <row r="20" spans="2:19" ht="13.5" customHeight="1">
      <c r="B20" s="291" t="s">
        <v>199</v>
      </c>
      <c r="C20" s="293"/>
      <c r="D20" s="265"/>
      <c r="E20" s="265"/>
      <c r="F20" s="265"/>
      <c r="G20" s="267"/>
      <c r="H20" s="269"/>
      <c r="I20" s="265"/>
      <c r="J20" s="265"/>
      <c r="K20" s="265"/>
      <c r="L20" s="265"/>
      <c r="M20" s="265"/>
      <c r="N20" s="265"/>
      <c r="O20" s="265"/>
      <c r="P20" s="265"/>
      <c r="S20" s="123">
        <v>30</v>
      </c>
    </row>
    <row r="21" spans="2:19" ht="13.5" customHeight="1">
      <c r="B21" s="292"/>
      <c r="C21" s="294"/>
      <c r="D21" s="266"/>
      <c r="E21" s="266"/>
      <c r="F21" s="266"/>
      <c r="G21" s="268"/>
      <c r="H21" s="270"/>
      <c r="I21" s="266"/>
      <c r="J21" s="266"/>
      <c r="K21" s="266"/>
      <c r="L21" s="266"/>
      <c r="M21" s="266"/>
      <c r="N21" s="266"/>
      <c r="O21" s="266"/>
      <c r="P21" s="266"/>
      <c r="S21" s="123">
        <v>40</v>
      </c>
    </row>
    <row r="22" spans="2:19" ht="13.5" customHeight="1">
      <c r="B22" s="271"/>
      <c r="C22" s="273"/>
      <c r="D22" s="275">
        <f>IF(ISBLANK(C22),"",VLOOKUP(C22,$V$6:$W$14,2,FALSE))</f>
      </c>
      <c r="E22" s="275">
        <f>IF(ISBLANK(C22),"",54.81)</f>
      </c>
      <c r="F22" s="265">
        <f>IF(ISBLANK(C22),"",ROUND(D22*E22,1))</f>
      </c>
      <c r="G22" s="267"/>
      <c r="H22" s="269"/>
      <c r="I22" s="265"/>
      <c r="J22" s="265"/>
      <c r="K22" s="265"/>
      <c r="L22" s="265"/>
      <c r="M22" s="265"/>
      <c r="N22" s="265"/>
      <c r="O22" s="265"/>
      <c r="P22" s="265"/>
      <c r="S22" s="123">
        <v>50</v>
      </c>
    </row>
    <row r="23" spans="2:19" ht="13.5" customHeight="1">
      <c r="B23" s="272"/>
      <c r="C23" s="274"/>
      <c r="D23" s="276"/>
      <c r="E23" s="276"/>
      <c r="F23" s="266"/>
      <c r="G23" s="268"/>
      <c r="H23" s="270"/>
      <c r="I23" s="266"/>
      <c r="J23" s="266"/>
      <c r="K23" s="266"/>
      <c r="L23" s="266"/>
      <c r="M23" s="266"/>
      <c r="N23" s="266"/>
      <c r="O23" s="266"/>
      <c r="P23" s="266"/>
      <c r="S23" s="123">
        <v>75</v>
      </c>
    </row>
    <row r="24" spans="2:19" ht="13.5" customHeight="1">
      <c r="B24" s="271"/>
      <c r="C24" s="273"/>
      <c r="D24" s="275">
        <f>IF(ISBLANK(C24),"",VLOOKUP(C24,$V$6:$W$14,2,FALSE))</f>
      </c>
      <c r="E24" s="275">
        <f>IF(ISBLANK(C24),"",54.81)</f>
      </c>
      <c r="F24" s="265">
        <f>IF(ISBLANK(C24),"",ROUND(D24*E24,1))</f>
      </c>
      <c r="G24" s="267"/>
      <c r="H24" s="269"/>
      <c r="I24" s="265"/>
      <c r="J24" s="265"/>
      <c r="K24" s="265"/>
      <c r="L24" s="265"/>
      <c r="M24" s="265"/>
      <c r="N24" s="265"/>
      <c r="O24" s="265"/>
      <c r="P24" s="265"/>
      <c r="S24" s="123">
        <v>100</v>
      </c>
    </row>
    <row r="25" spans="2:19" ht="13.5" customHeight="1">
      <c r="B25" s="272"/>
      <c r="C25" s="274"/>
      <c r="D25" s="276"/>
      <c r="E25" s="276"/>
      <c r="F25" s="266"/>
      <c r="G25" s="268"/>
      <c r="H25" s="270"/>
      <c r="I25" s="266"/>
      <c r="J25" s="266"/>
      <c r="K25" s="266"/>
      <c r="L25" s="266"/>
      <c r="M25" s="266"/>
      <c r="N25" s="266"/>
      <c r="O25" s="266"/>
      <c r="P25" s="266"/>
      <c r="S25" s="123">
        <v>150</v>
      </c>
    </row>
    <row r="26" spans="2:19" ht="13.5" customHeight="1">
      <c r="B26" s="271"/>
      <c r="C26" s="273"/>
      <c r="D26" s="275">
        <f>IF(ISBLANK(C26),"",VLOOKUP(C26,$V$6:$W$14,2,FALSE))</f>
      </c>
      <c r="E26" s="275">
        <f>IF(ISBLANK(C26),"",54.81)</f>
      </c>
      <c r="F26" s="265">
        <f>IF(ISBLANK(C26),"",ROUND(D26*E26,1))</f>
      </c>
      <c r="G26" s="267"/>
      <c r="H26" s="269"/>
      <c r="I26" s="265"/>
      <c r="J26" s="265"/>
      <c r="K26" s="265"/>
      <c r="L26" s="265"/>
      <c r="M26" s="265"/>
      <c r="N26" s="265"/>
      <c r="O26" s="265"/>
      <c r="P26" s="265"/>
      <c r="S26" s="123">
        <v>200</v>
      </c>
    </row>
    <row r="27" spans="2:19" ht="13.5" customHeight="1">
      <c r="B27" s="272"/>
      <c r="C27" s="274"/>
      <c r="D27" s="276"/>
      <c r="E27" s="276"/>
      <c r="F27" s="266"/>
      <c r="G27" s="268"/>
      <c r="H27" s="270"/>
      <c r="I27" s="266"/>
      <c r="J27" s="266"/>
      <c r="K27" s="266"/>
      <c r="L27" s="266"/>
      <c r="M27" s="266"/>
      <c r="N27" s="266"/>
      <c r="O27" s="266"/>
      <c r="P27" s="266"/>
      <c r="S27" s="123">
        <v>250</v>
      </c>
    </row>
    <row r="28" spans="2:19" ht="13.5" customHeight="1">
      <c r="B28" s="271"/>
      <c r="C28" s="273"/>
      <c r="D28" s="275">
        <f>IF(ISBLANK(C28),"",VLOOKUP(C28,$V$6:$W$14,2,FALSE))</f>
      </c>
      <c r="E28" s="275">
        <f>IF(ISBLANK(C28),"",54.81)</f>
      </c>
      <c r="F28" s="265">
        <f>IF(ISBLANK(C28),"",ROUND(D28*E28,1))</f>
      </c>
      <c r="G28" s="267"/>
      <c r="H28" s="269"/>
      <c r="I28" s="265"/>
      <c r="J28" s="265"/>
      <c r="K28" s="265"/>
      <c r="L28" s="265"/>
      <c r="M28" s="265"/>
      <c r="N28" s="265"/>
      <c r="O28" s="265"/>
      <c r="P28" s="265"/>
      <c r="S28" s="123">
        <v>300</v>
      </c>
    </row>
    <row r="29" spans="2:19" ht="13.5" customHeight="1">
      <c r="B29" s="272"/>
      <c r="C29" s="274"/>
      <c r="D29" s="276"/>
      <c r="E29" s="276"/>
      <c r="F29" s="266"/>
      <c r="G29" s="268"/>
      <c r="H29" s="270"/>
      <c r="I29" s="266"/>
      <c r="J29" s="266"/>
      <c r="K29" s="266"/>
      <c r="L29" s="266"/>
      <c r="M29" s="266"/>
      <c r="N29" s="266"/>
      <c r="O29" s="266"/>
      <c r="P29" s="266"/>
      <c r="S29" s="123">
        <v>400</v>
      </c>
    </row>
    <row r="30" spans="2:19" ht="13.5" customHeight="1">
      <c r="B30" s="271"/>
      <c r="C30" s="273"/>
      <c r="D30" s="275">
        <f>IF(ISBLANK(C30),"",VLOOKUP(C30,$V$6:$W$14,2,FALSE))</f>
      </c>
      <c r="E30" s="275">
        <f>IF(ISBLANK(C30),"",54.81)</f>
      </c>
      <c r="F30" s="265">
        <f>IF(ISBLANK(C30),"",ROUND(D30*E30,1))</f>
      </c>
      <c r="G30" s="267"/>
      <c r="H30" s="269"/>
      <c r="I30" s="265"/>
      <c r="J30" s="265"/>
      <c r="K30" s="265"/>
      <c r="L30" s="265"/>
      <c r="M30" s="265"/>
      <c r="N30" s="265"/>
      <c r="O30" s="265"/>
      <c r="P30" s="265"/>
      <c r="S30" s="123">
        <v>500</v>
      </c>
    </row>
    <row r="31" spans="2:19" ht="13.5" customHeight="1">
      <c r="B31" s="272"/>
      <c r="C31" s="274"/>
      <c r="D31" s="276"/>
      <c r="E31" s="276"/>
      <c r="F31" s="266"/>
      <c r="G31" s="268"/>
      <c r="H31" s="270"/>
      <c r="I31" s="266"/>
      <c r="J31" s="266"/>
      <c r="K31" s="266"/>
      <c r="L31" s="266"/>
      <c r="M31" s="266"/>
      <c r="N31" s="266"/>
      <c r="O31" s="266"/>
      <c r="P31" s="266"/>
      <c r="S31" s="123">
        <v>600</v>
      </c>
    </row>
    <row r="32" spans="2:19" ht="13.5" customHeight="1">
      <c r="B32" s="271"/>
      <c r="C32" s="273"/>
      <c r="D32" s="275">
        <f>IF(ISBLANK(C32),"",VLOOKUP(C32,$V$6:$W$14,2,FALSE))</f>
      </c>
      <c r="E32" s="275">
        <f>IF(ISBLANK(C32),"",54.81)</f>
      </c>
      <c r="F32" s="265">
        <f>IF(ISBLANK(C32),"",ROUND(D32*E32,1))</f>
      </c>
      <c r="G32" s="267"/>
      <c r="H32" s="269"/>
      <c r="I32" s="265"/>
      <c r="J32" s="265"/>
      <c r="K32" s="265"/>
      <c r="L32" s="265"/>
      <c r="M32" s="265"/>
      <c r="N32" s="265"/>
      <c r="O32" s="265"/>
      <c r="P32" s="265"/>
      <c r="S32" s="123">
        <v>750</v>
      </c>
    </row>
    <row r="33" spans="2:19" ht="13.5" customHeight="1">
      <c r="B33" s="272"/>
      <c r="C33" s="274"/>
      <c r="D33" s="276"/>
      <c r="E33" s="276"/>
      <c r="F33" s="266"/>
      <c r="G33" s="268"/>
      <c r="H33" s="270"/>
      <c r="I33" s="266"/>
      <c r="J33" s="266"/>
      <c r="K33" s="266"/>
      <c r="L33" s="266"/>
      <c r="M33" s="266"/>
      <c r="N33" s="266"/>
      <c r="O33" s="266"/>
      <c r="P33" s="266"/>
      <c r="S33" s="123">
        <v>900</v>
      </c>
    </row>
    <row r="34" spans="2:16" ht="13.5" customHeight="1">
      <c r="B34" s="271"/>
      <c r="C34" s="273"/>
      <c r="D34" s="275">
        <f>IF(ISBLANK(C34),"",VLOOKUP(C34,$V$6:$W$14,2,FALSE))</f>
      </c>
      <c r="E34" s="275">
        <f>IF(ISBLANK(C34),"",54.81)</f>
      </c>
      <c r="F34" s="265">
        <f>IF(ISBLANK(C34),"",ROUND(D34*E34,1))</f>
      </c>
      <c r="G34" s="267"/>
      <c r="H34" s="269"/>
      <c r="I34" s="265"/>
      <c r="J34" s="265"/>
      <c r="K34" s="265"/>
      <c r="L34" s="265"/>
      <c r="M34" s="265"/>
      <c r="N34" s="265"/>
      <c r="O34" s="265"/>
      <c r="P34" s="265"/>
    </row>
    <row r="35" spans="2:16" ht="13.5" customHeight="1">
      <c r="B35" s="272"/>
      <c r="C35" s="274"/>
      <c r="D35" s="276"/>
      <c r="E35" s="276"/>
      <c r="F35" s="266"/>
      <c r="G35" s="268"/>
      <c r="H35" s="270"/>
      <c r="I35" s="266"/>
      <c r="J35" s="266"/>
      <c r="K35" s="266"/>
      <c r="L35" s="266"/>
      <c r="M35" s="266"/>
      <c r="N35" s="266"/>
      <c r="O35" s="266"/>
      <c r="P35" s="266"/>
    </row>
    <row r="36" spans="2:16" ht="13.5" customHeight="1">
      <c r="B36" s="271"/>
      <c r="C36" s="273"/>
      <c r="D36" s="275">
        <f>IF(ISBLANK(C36),"",VLOOKUP(C36,$V$6:$W$14,2,FALSE))</f>
      </c>
      <c r="E36" s="275">
        <f>IF(ISBLANK(C36),"",54.81)</f>
      </c>
      <c r="F36" s="265">
        <f>IF(ISBLANK(C36),"",ROUND(D36*E36,1))</f>
      </c>
      <c r="G36" s="267"/>
      <c r="H36" s="269"/>
      <c r="I36" s="265"/>
      <c r="J36" s="265"/>
      <c r="K36" s="265"/>
      <c r="L36" s="265"/>
      <c r="M36" s="265"/>
      <c r="N36" s="265"/>
      <c r="O36" s="265"/>
      <c r="P36" s="265"/>
    </row>
    <row r="37" spans="2:16" ht="13.5" customHeight="1">
      <c r="B37" s="272"/>
      <c r="C37" s="274"/>
      <c r="D37" s="276"/>
      <c r="E37" s="276"/>
      <c r="F37" s="266"/>
      <c r="G37" s="268"/>
      <c r="H37" s="270"/>
      <c r="I37" s="266"/>
      <c r="J37" s="266"/>
      <c r="K37" s="266"/>
      <c r="L37" s="266"/>
      <c r="M37" s="266"/>
      <c r="N37" s="266"/>
      <c r="O37" s="266"/>
      <c r="P37" s="266"/>
    </row>
    <row r="40" spans="3:14" ht="19.5" customHeight="1">
      <c r="C40" s="134"/>
      <c r="D40" s="135"/>
      <c r="E40" s="135" t="s">
        <v>201</v>
      </c>
      <c r="F40" s="135"/>
      <c r="G40" s="135"/>
      <c r="H40" s="135"/>
      <c r="I40" s="135"/>
      <c r="J40" s="135"/>
      <c r="K40" s="135"/>
      <c r="L40" s="135"/>
      <c r="M40" s="135"/>
      <c r="N40" s="135"/>
    </row>
    <row r="41" spans="3:14" ht="19.5" customHeight="1"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3:14" ht="19.5" customHeight="1">
      <c r="C42" s="134" t="s">
        <v>202</v>
      </c>
      <c r="D42" s="295" t="s">
        <v>203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</row>
    <row r="43" spans="3:14" ht="19.5" customHeight="1">
      <c r="C43" s="134" t="s">
        <v>204</v>
      </c>
      <c r="D43" s="136">
        <v>0.9</v>
      </c>
      <c r="E43" s="136">
        <v>0.91</v>
      </c>
      <c r="F43" s="136">
        <v>0.92</v>
      </c>
      <c r="G43" s="136">
        <v>0.93</v>
      </c>
      <c r="H43" s="136">
        <v>0.94</v>
      </c>
      <c r="I43" s="136">
        <v>0.95</v>
      </c>
      <c r="J43" s="136">
        <v>0.96</v>
      </c>
      <c r="K43" s="136">
        <v>0.97</v>
      </c>
      <c r="L43" s="136">
        <v>0.98</v>
      </c>
      <c r="M43" s="136">
        <v>0.99</v>
      </c>
      <c r="N43" s="136">
        <v>1</v>
      </c>
    </row>
    <row r="44" spans="3:14" ht="19.5" customHeight="1">
      <c r="C44" s="137">
        <v>0.75</v>
      </c>
      <c r="D44" s="138">
        <v>0.298</v>
      </c>
      <c r="E44" s="139">
        <v>0.32</v>
      </c>
      <c r="F44" s="138">
        <v>0.342</v>
      </c>
      <c r="G44" s="138">
        <v>0.365</v>
      </c>
      <c r="H44" s="138">
        <v>0.389</v>
      </c>
      <c r="I44" s="138">
        <v>0.415</v>
      </c>
      <c r="J44" s="138">
        <v>0.443</v>
      </c>
      <c r="K44" s="138">
        <v>0.473</v>
      </c>
      <c r="L44" s="138">
        <v>0.509</v>
      </c>
      <c r="M44" s="138">
        <v>0.555</v>
      </c>
      <c r="N44" s="138">
        <v>0.661</v>
      </c>
    </row>
    <row r="45" spans="3:14" ht="19.5" customHeight="1">
      <c r="C45" s="134">
        <v>0.76</v>
      </c>
      <c r="D45" s="135">
        <v>0.282</v>
      </c>
      <c r="E45" s="135">
        <v>0.304</v>
      </c>
      <c r="F45" s="135">
        <v>0.326</v>
      </c>
      <c r="G45" s="140">
        <v>0.35</v>
      </c>
      <c r="H45" s="135">
        <v>0.374</v>
      </c>
      <c r="I45" s="140">
        <v>0.4</v>
      </c>
      <c r="J45" s="135">
        <v>0.428</v>
      </c>
      <c r="K45" s="135">
        <v>0.459</v>
      </c>
      <c r="L45" s="135">
        <v>0.496</v>
      </c>
      <c r="M45" s="135">
        <v>0.542</v>
      </c>
      <c r="N45" s="140">
        <v>0.65</v>
      </c>
    </row>
    <row r="46" spans="3:14" ht="19.5" customHeight="1">
      <c r="C46" s="134">
        <v>0.77</v>
      </c>
      <c r="D46" s="135">
        <v>0.265</v>
      </c>
      <c r="E46" s="135">
        <v>0.287</v>
      </c>
      <c r="F46" s="140">
        <v>0.31</v>
      </c>
      <c r="G46" s="135">
        <v>0.334</v>
      </c>
      <c r="H46" s="135">
        <v>0.359</v>
      </c>
      <c r="I46" s="135">
        <v>0.385</v>
      </c>
      <c r="J46" s="135">
        <v>0.413</v>
      </c>
      <c r="K46" s="135">
        <v>0.445</v>
      </c>
      <c r="L46" s="135">
        <v>0.482</v>
      </c>
      <c r="M46" s="135">
        <v>0.528</v>
      </c>
      <c r="N46" s="135">
        <v>0.638</v>
      </c>
    </row>
    <row r="47" spans="3:14" ht="19.5" customHeight="1">
      <c r="C47" s="134">
        <v>0.78</v>
      </c>
      <c r="D47" s="135">
        <v>0.248</v>
      </c>
      <c r="E47" s="140">
        <v>0.27</v>
      </c>
      <c r="F47" s="135">
        <v>0.294</v>
      </c>
      <c r="G47" s="135">
        <v>0.318</v>
      </c>
      <c r="H47" s="135">
        <v>0.343</v>
      </c>
      <c r="I47" s="135">
        <v>0.369</v>
      </c>
      <c r="J47" s="135">
        <v>0.398</v>
      </c>
      <c r="K47" s="140">
        <v>0.43</v>
      </c>
      <c r="L47" s="135">
        <v>0.467</v>
      </c>
      <c r="M47" s="135">
        <v>0.515</v>
      </c>
      <c r="N47" s="135">
        <v>0.626</v>
      </c>
    </row>
    <row r="48" spans="3:14" ht="19.5" customHeight="1">
      <c r="C48" s="134">
        <v>0.79</v>
      </c>
      <c r="D48" s="140">
        <v>0.23</v>
      </c>
      <c r="E48" s="135">
        <v>0.253</v>
      </c>
      <c r="F48" s="135">
        <v>0.277</v>
      </c>
      <c r="G48" s="135">
        <v>0.301</v>
      </c>
      <c r="H48" s="135">
        <v>0.326</v>
      </c>
      <c r="I48" s="135">
        <v>0.353</v>
      </c>
      <c r="J48" s="135">
        <v>0.383</v>
      </c>
      <c r="K48" s="135">
        <v>0.415</v>
      </c>
      <c r="L48" s="135">
        <v>0.453</v>
      </c>
      <c r="M48" s="135">
        <v>0.501</v>
      </c>
      <c r="N48" s="135">
        <v>0.613</v>
      </c>
    </row>
    <row r="49" spans="3:14" ht="19.5" customHeight="1">
      <c r="C49" s="141">
        <v>0.8</v>
      </c>
      <c r="D49" s="142">
        <v>0.213</v>
      </c>
      <c r="E49" s="142">
        <v>0.236</v>
      </c>
      <c r="F49" s="142">
        <v>0.259</v>
      </c>
      <c r="G49" s="142">
        <v>0.284</v>
      </c>
      <c r="H49" s="143">
        <v>0.31</v>
      </c>
      <c r="I49" s="142">
        <v>0.337</v>
      </c>
      <c r="J49" s="142">
        <v>0.367</v>
      </c>
      <c r="K49" s="143">
        <v>0.4</v>
      </c>
      <c r="L49" s="142">
        <v>0.438</v>
      </c>
      <c r="M49" s="142">
        <v>0.486</v>
      </c>
      <c r="N49" s="143">
        <v>0.6</v>
      </c>
    </row>
    <row r="50" spans="3:14" ht="19.5" customHeight="1">
      <c r="C50" s="134">
        <v>0.81</v>
      </c>
      <c r="D50" s="135">
        <v>0.194</v>
      </c>
      <c r="E50" s="135">
        <v>0.217</v>
      </c>
      <c r="F50" s="135">
        <v>0.241</v>
      </c>
      <c r="G50" s="135">
        <v>0.266</v>
      </c>
      <c r="H50" s="135">
        <v>0.292</v>
      </c>
      <c r="I50" s="140">
        <v>0.32</v>
      </c>
      <c r="J50" s="140">
        <v>0.35</v>
      </c>
      <c r="K50" s="135">
        <v>0.383</v>
      </c>
      <c r="L50" s="135">
        <v>0.422</v>
      </c>
      <c r="M50" s="135">
        <v>0.471</v>
      </c>
      <c r="N50" s="135">
        <v>0.586</v>
      </c>
    </row>
    <row r="51" spans="3:14" ht="19.5" customHeight="1">
      <c r="C51" s="134">
        <v>0.82</v>
      </c>
      <c r="D51" s="135">
        <v>0.175</v>
      </c>
      <c r="E51" s="135">
        <v>0.199</v>
      </c>
      <c r="F51" s="135">
        <v>0.223</v>
      </c>
      <c r="G51" s="135">
        <v>0.248</v>
      </c>
      <c r="H51" s="135">
        <v>0.275</v>
      </c>
      <c r="I51" s="135">
        <v>0.303</v>
      </c>
      <c r="J51" s="135">
        <v>0.333</v>
      </c>
      <c r="K51" s="135">
        <v>0.367</v>
      </c>
      <c r="L51" s="135">
        <v>0.406</v>
      </c>
      <c r="M51" s="135">
        <v>0.456</v>
      </c>
      <c r="N51" s="135">
        <v>0.572</v>
      </c>
    </row>
    <row r="52" spans="3:14" ht="19.5" customHeight="1">
      <c r="C52" s="134">
        <v>0.83</v>
      </c>
      <c r="D52" s="135">
        <v>0.156</v>
      </c>
      <c r="E52" s="140">
        <v>0.18</v>
      </c>
      <c r="F52" s="135">
        <v>0.204</v>
      </c>
      <c r="G52" s="140">
        <v>0.23</v>
      </c>
      <c r="H52" s="135">
        <v>0.257</v>
      </c>
      <c r="I52" s="135">
        <v>0.285</v>
      </c>
      <c r="J52" s="135">
        <v>0.316</v>
      </c>
      <c r="K52" s="140">
        <v>0.35</v>
      </c>
      <c r="L52" s="135">
        <v>0.389</v>
      </c>
      <c r="M52" s="135">
        <v>0.439</v>
      </c>
      <c r="N52" s="135">
        <v>0.557</v>
      </c>
    </row>
    <row r="53" spans="3:14" ht="19.5" customHeight="1">
      <c r="C53" s="134">
        <v>0.84</v>
      </c>
      <c r="D53" s="135">
        <v>0.136</v>
      </c>
      <c r="E53" s="140">
        <v>0.16</v>
      </c>
      <c r="F53" s="135">
        <v>0.185</v>
      </c>
      <c r="G53" s="135">
        <v>0.211</v>
      </c>
      <c r="H53" s="135">
        <v>0.238</v>
      </c>
      <c r="I53" s="135">
        <v>0.266</v>
      </c>
      <c r="J53" s="135">
        <v>0.298</v>
      </c>
      <c r="K53" s="135">
        <v>0.332</v>
      </c>
      <c r="L53" s="135">
        <v>0.372</v>
      </c>
      <c r="M53" s="135">
        <v>0.423</v>
      </c>
      <c r="N53" s="135">
        <v>0.542</v>
      </c>
    </row>
    <row r="54" spans="3:14" ht="19.5" customHeight="1">
      <c r="C54" s="144">
        <v>0.85</v>
      </c>
      <c r="D54" s="142">
        <v>0.115</v>
      </c>
      <c r="E54" s="143">
        <v>0.14</v>
      </c>
      <c r="F54" s="142">
        <v>0.165</v>
      </c>
      <c r="G54" s="142">
        <v>0.191</v>
      </c>
      <c r="H54" s="142">
        <v>0.218</v>
      </c>
      <c r="I54" s="142">
        <v>0.247</v>
      </c>
      <c r="J54" s="142">
        <v>0.279</v>
      </c>
      <c r="K54" s="142">
        <v>0.314</v>
      </c>
      <c r="L54" s="142">
        <v>0.354</v>
      </c>
      <c r="M54" s="142">
        <v>0.406</v>
      </c>
      <c r="N54" s="142">
        <v>0.526</v>
      </c>
    </row>
    <row r="55" spans="3:14" ht="19.5" customHeight="1">
      <c r="C55" s="134">
        <v>0.86</v>
      </c>
      <c r="D55" s="135">
        <v>0.094</v>
      </c>
      <c r="E55" s="135">
        <v>0.118</v>
      </c>
      <c r="F55" s="135">
        <v>0.144</v>
      </c>
      <c r="G55" s="140">
        <v>0.17</v>
      </c>
      <c r="H55" s="135">
        <v>0.198</v>
      </c>
      <c r="I55" s="135">
        <v>0.228</v>
      </c>
      <c r="J55" s="135">
        <v>0.259</v>
      </c>
      <c r="K55" s="135">
        <v>0.295</v>
      </c>
      <c r="L55" s="135">
        <v>0.336</v>
      </c>
      <c r="M55" s="135">
        <v>0.388</v>
      </c>
      <c r="N55" s="140">
        <v>0.51</v>
      </c>
    </row>
    <row r="56" spans="3:14" ht="19.5" customHeight="1">
      <c r="C56" s="134">
        <v>0.87</v>
      </c>
      <c r="D56" s="135">
        <v>0.072</v>
      </c>
      <c r="E56" s="135">
        <v>0.097</v>
      </c>
      <c r="F56" s="135">
        <v>0.122</v>
      </c>
      <c r="G56" s="135">
        <v>0.149</v>
      </c>
      <c r="H56" s="135">
        <v>0.177</v>
      </c>
      <c r="I56" s="135">
        <v>0.207</v>
      </c>
      <c r="J56" s="135">
        <v>0.239</v>
      </c>
      <c r="K56" s="135">
        <v>0.275</v>
      </c>
      <c r="L56" s="135">
        <v>0.316</v>
      </c>
      <c r="M56" s="135">
        <v>0.369</v>
      </c>
      <c r="N56" s="135">
        <v>0.493</v>
      </c>
    </row>
    <row r="57" spans="3:14" ht="19.5" customHeight="1">
      <c r="C57" s="134">
        <v>0.88</v>
      </c>
      <c r="D57" s="135">
        <v>0.049</v>
      </c>
      <c r="E57" s="135">
        <v>0.074</v>
      </c>
      <c r="F57" s="140">
        <v>0.1</v>
      </c>
      <c r="G57" s="135">
        <v>0.127</v>
      </c>
      <c r="H57" s="135">
        <v>0.156</v>
      </c>
      <c r="I57" s="135">
        <v>0.186</v>
      </c>
      <c r="J57" s="135">
        <v>0.218</v>
      </c>
      <c r="K57" s="135">
        <v>0.254</v>
      </c>
      <c r="L57" s="135">
        <v>0.296</v>
      </c>
      <c r="M57" s="140">
        <v>0.35</v>
      </c>
      <c r="N57" s="135">
        <v>0.475</v>
      </c>
    </row>
    <row r="58" spans="3:14" ht="19.5" customHeight="1">
      <c r="C58" s="134">
        <v>0.89</v>
      </c>
      <c r="D58" s="135">
        <v>0.025</v>
      </c>
      <c r="E58" s="140">
        <v>0.05</v>
      </c>
      <c r="F58" s="135">
        <v>0.077</v>
      </c>
      <c r="G58" s="135">
        <v>0.104</v>
      </c>
      <c r="H58" s="135">
        <v>0.133</v>
      </c>
      <c r="I58" s="135">
        <v>0.163</v>
      </c>
      <c r="J58" s="135">
        <v>0.196</v>
      </c>
      <c r="K58" s="135">
        <v>0.233</v>
      </c>
      <c r="L58" s="135">
        <v>0.275</v>
      </c>
      <c r="M58" s="135">
        <v>0.329</v>
      </c>
      <c r="N58" s="135">
        <v>0.456</v>
      </c>
    </row>
    <row r="59" spans="3:14" ht="19.5" customHeight="1">
      <c r="C59" s="141">
        <v>0.9</v>
      </c>
      <c r="D59" s="143">
        <v>0</v>
      </c>
      <c r="E59" s="142">
        <v>0.026</v>
      </c>
      <c r="F59" s="142">
        <v>0.052</v>
      </c>
      <c r="G59" s="143">
        <v>0.08</v>
      </c>
      <c r="H59" s="142">
        <v>0.109</v>
      </c>
      <c r="I59" s="143">
        <v>0.14</v>
      </c>
      <c r="J59" s="142">
        <v>0.173</v>
      </c>
      <c r="K59" s="143">
        <v>0.21</v>
      </c>
      <c r="L59" s="142">
        <v>0.253</v>
      </c>
      <c r="M59" s="142">
        <v>0.308</v>
      </c>
      <c r="N59" s="142">
        <v>0.436</v>
      </c>
    </row>
    <row r="60" spans="3:14" ht="19.5" customHeight="1">
      <c r="C60" s="134">
        <v>0.91</v>
      </c>
      <c r="D60" s="135"/>
      <c r="E60" s="135"/>
      <c r="F60" s="135">
        <v>0.027</v>
      </c>
      <c r="G60" s="135">
        <v>0.055</v>
      </c>
      <c r="H60" s="135">
        <v>0.084</v>
      </c>
      <c r="I60" s="135">
        <v>0.116</v>
      </c>
      <c r="J60" s="135">
        <v>0.149</v>
      </c>
      <c r="K60" s="135">
        <v>0.187</v>
      </c>
      <c r="L60" s="140">
        <v>0.23</v>
      </c>
      <c r="M60" s="135">
        <v>0.285</v>
      </c>
      <c r="N60" s="135">
        <v>0.414</v>
      </c>
    </row>
    <row r="61" spans="3:14" ht="19.5" customHeight="1">
      <c r="C61" s="134">
        <v>0.92</v>
      </c>
      <c r="D61" s="135"/>
      <c r="E61" s="135"/>
      <c r="F61" s="135"/>
      <c r="G61" s="135">
        <v>0.028</v>
      </c>
      <c r="H61" s="135">
        <v>0.058</v>
      </c>
      <c r="I61" s="140">
        <v>0.09</v>
      </c>
      <c r="J61" s="135">
        <v>0.124</v>
      </c>
      <c r="K61" s="135">
        <v>0.161</v>
      </c>
      <c r="L61" s="135">
        <v>0.205</v>
      </c>
      <c r="M61" s="135">
        <v>0.261</v>
      </c>
      <c r="N61" s="135">
        <v>0.392</v>
      </c>
    </row>
    <row r="62" spans="3:14" ht="19.5" customHeight="1">
      <c r="C62" s="134">
        <v>0.93</v>
      </c>
      <c r="D62" s="135"/>
      <c r="E62" s="135"/>
      <c r="F62" s="135"/>
      <c r="G62" s="135"/>
      <c r="H62" s="140">
        <v>0.03</v>
      </c>
      <c r="I62" s="135">
        <v>0.062</v>
      </c>
      <c r="J62" s="135">
        <v>0.096</v>
      </c>
      <c r="K62" s="135">
        <v>0.134</v>
      </c>
      <c r="L62" s="135">
        <v>0.179</v>
      </c>
      <c r="M62" s="135">
        <v>0.235</v>
      </c>
      <c r="N62" s="135">
        <v>0.367</v>
      </c>
    </row>
    <row r="63" spans="3:14" ht="19.5" customHeight="1">
      <c r="C63" s="134">
        <v>0.94</v>
      </c>
      <c r="D63" s="135"/>
      <c r="E63" s="135"/>
      <c r="F63" s="135"/>
      <c r="G63" s="135"/>
      <c r="H63" s="135"/>
      <c r="I63" s="135">
        <v>0.032</v>
      </c>
      <c r="J63" s="135">
        <v>0.067</v>
      </c>
      <c r="K63" s="135">
        <v>0.106</v>
      </c>
      <c r="L63" s="140">
        <v>0.15</v>
      </c>
      <c r="M63" s="135">
        <v>0.207</v>
      </c>
      <c r="N63" s="135">
        <v>0.341</v>
      </c>
    </row>
    <row r="64" spans="3:14" ht="19.5" customHeight="1">
      <c r="C64" s="144">
        <v>0.95</v>
      </c>
      <c r="D64" s="142"/>
      <c r="E64" s="142"/>
      <c r="F64" s="142"/>
      <c r="G64" s="142"/>
      <c r="H64" s="142"/>
      <c r="I64" s="142"/>
      <c r="J64" s="142">
        <v>0.035</v>
      </c>
      <c r="K64" s="142">
        <v>0.074</v>
      </c>
      <c r="L64" s="142">
        <v>0.119</v>
      </c>
      <c r="M64" s="142">
        <v>0.177</v>
      </c>
      <c r="N64" s="142">
        <v>0.312</v>
      </c>
    </row>
    <row r="65" spans="3:14" ht="19.5" customHeight="1">
      <c r="C65" s="134">
        <v>0.96</v>
      </c>
      <c r="D65" s="135"/>
      <c r="E65" s="135"/>
      <c r="F65" s="135"/>
      <c r="G65" s="135"/>
      <c r="H65" s="135"/>
      <c r="I65" s="135"/>
      <c r="J65" s="135"/>
      <c r="K65" s="135">
        <v>0.039</v>
      </c>
      <c r="L65" s="135">
        <v>0.085</v>
      </c>
      <c r="M65" s="135">
        <v>0.143</v>
      </c>
      <c r="N65" s="140">
        <v>0.28</v>
      </c>
    </row>
    <row r="66" spans="3:14" ht="19.5" customHeight="1">
      <c r="C66" s="134">
        <v>0.97</v>
      </c>
      <c r="D66" s="135"/>
      <c r="E66" s="135"/>
      <c r="F66" s="135"/>
      <c r="G66" s="135"/>
      <c r="H66" s="135"/>
      <c r="I66" s="135"/>
      <c r="J66" s="135"/>
      <c r="K66" s="135"/>
      <c r="L66" s="135">
        <v>0.046</v>
      </c>
      <c r="M66" s="135">
        <v>0.105</v>
      </c>
      <c r="N66" s="135">
        <v>0.243</v>
      </c>
    </row>
    <row r="67" spans="3:14" ht="19.5" customHeight="1">
      <c r="C67" s="134">
        <v>0.98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>
        <v>0.059</v>
      </c>
      <c r="N67" s="135">
        <v>0.199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259">
    <mergeCell ref="G6:G7"/>
    <mergeCell ref="H6:H7"/>
    <mergeCell ref="D6:D7"/>
    <mergeCell ref="E6:E7"/>
    <mergeCell ref="F6:F7"/>
    <mergeCell ref="D42:N42"/>
    <mergeCell ref="H4:H5"/>
    <mergeCell ref="G4:G5"/>
    <mergeCell ref="I4:I5"/>
    <mergeCell ref="K4:K5"/>
    <mergeCell ref="G8:G9"/>
    <mergeCell ref="H8:H9"/>
    <mergeCell ref="I8:I9"/>
    <mergeCell ref="I6:I7"/>
    <mergeCell ref="J6:J7"/>
    <mergeCell ref="P6:P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B6:B7"/>
    <mergeCell ref="C6:C7"/>
    <mergeCell ref="P8:P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P10:P11"/>
    <mergeCell ref="K10:K11"/>
    <mergeCell ref="L10:L11"/>
    <mergeCell ref="M10:M11"/>
    <mergeCell ref="N10:N11"/>
    <mergeCell ref="G12:G13"/>
    <mergeCell ref="H12:H13"/>
    <mergeCell ref="I12:I13"/>
    <mergeCell ref="O10:O11"/>
    <mergeCell ref="G10:G11"/>
    <mergeCell ref="H10:H11"/>
    <mergeCell ref="I10:I11"/>
    <mergeCell ref="J10:J11"/>
    <mergeCell ref="B12:B13"/>
    <mergeCell ref="C12:C13"/>
    <mergeCell ref="D12:D13"/>
    <mergeCell ref="E12:E13"/>
    <mergeCell ref="P12:P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P14:P15"/>
    <mergeCell ref="K14:K15"/>
    <mergeCell ref="L14:L15"/>
    <mergeCell ref="M14:M15"/>
    <mergeCell ref="N14:N15"/>
    <mergeCell ref="G16:G17"/>
    <mergeCell ref="H16:H17"/>
    <mergeCell ref="I16:I17"/>
    <mergeCell ref="O14:O15"/>
    <mergeCell ref="G14:G15"/>
    <mergeCell ref="H14:H15"/>
    <mergeCell ref="I14:I15"/>
    <mergeCell ref="J14:J15"/>
    <mergeCell ref="B16:B17"/>
    <mergeCell ref="C16:C17"/>
    <mergeCell ref="D16:D17"/>
    <mergeCell ref="E16:E17"/>
    <mergeCell ref="P16:P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P18:P19"/>
    <mergeCell ref="K18:K19"/>
    <mergeCell ref="L18:L19"/>
    <mergeCell ref="M18:M19"/>
    <mergeCell ref="N18:N19"/>
    <mergeCell ref="I20:I21"/>
    <mergeCell ref="O18:O19"/>
    <mergeCell ref="G18:G19"/>
    <mergeCell ref="H18:H19"/>
    <mergeCell ref="I18:I19"/>
    <mergeCell ref="J18:J19"/>
    <mergeCell ref="H20:H21"/>
    <mergeCell ref="B20:B21"/>
    <mergeCell ref="C20:C21"/>
    <mergeCell ref="D20:D21"/>
    <mergeCell ref="E20:E21"/>
    <mergeCell ref="P20:P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P22:P23"/>
    <mergeCell ref="L22:L23"/>
    <mergeCell ref="M22:M23"/>
    <mergeCell ref="N22:N23"/>
    <mergeCell ref="D24:D25"/>
    <mergeCell ref="E24:E25"/>
    <mergeCell ref="I24:I25"/>
    <mergeCell ref="O22:O23"/>
    <mergeCell ref="G22:G23"/>
    <mergeCell ref="H22:H23"/>
    <mergeCell ref="I22:I23"/>
    <mergeCell ref="J22:J23"/>
    <mergeCell ref="K22:K23"/>
    <mergeCell ref="P24:P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L26:L27"/>
    <mergeCell ref="J28:J29"/>
    <mergeCell ref="K28:K29"/>
    <mergeCell ref="P26:P27"/>
    <mergeCell ref="M26:M27"/>
    <mergeCell ref="N26:N27"/>
    <mergeCell ref="H26:H27"/>
    <mergeCell ref="I26:I27"/>
    <mergeCell ref="J26:J27"/>
    <mergeCell ref="K26:K27"/>
    <mergeCell ref="P32:P33"/>
    <mergeCell ref="M32:M33"/>
    <mergeCell ref="N32:N33"/>
    <mergeCell ref="P28:P29"/>
    <mergeCell ref="N28:N29"/>
    <mergeCell ref="O28:O29"/>
    <mergeCell ref="N30:N31"/>
    <mergeCell ref="O30:O31"/>
    <mergeCell ref="O32:O33"/>
    <mergeCell ref="P30:P31"/>
    <mergeCell ref="I32:I33"/>
    <mergeCell ref="J32:J33"/>
    <mergeCell ref="K32:K33"/>
    <mergeCell ref="L32:L33"/>
    <mergeCell ref="H2:L2"/>
    <mergeCell ref="D3:G3"/>
    <mergeCell ref="H3:P3"/>
    <mergeCell ref="D4:D5"/>
    <mergeCell ref="E4:E5"/>
    <mergeCell ref="O4:O5"/>
    <mergeCell ref="M4:M5"/>
    <mergeCell ref="P4:P5"/>
    <mergeCell ref="J4:J5"/>
    <mergeCell ref="B3:B5"/>
    <mergeCell ref="C3:C5"/>
    <mergeCell ref="F4:F5"/>
    <mergeCell ref="L28:L29"/>
    <mergeCell ref="B28:B29"/>
    <mergeCell ref="C28:C29"/>
    <mergeCell ref="D28:D29"/>
    <mergeCell ref="E28:E29"/>
    <mergeCell ref="I28:I29"/>
    <mergeCell ref="G26:G27"/>
    <mergeCell ref="O36:O37"/>
    <mergeCell ref="F36:F37"/>
    <mergeCell ref="B36:B37"/>
    <mergeCell ref="C36:C37"/>
    <mergeCell ref="D36:D37"/>
    <mergeCell ref="E36:E37"/>
    <mergeCell ref="H36:H37"/>
    <mergeCell ref="I36:I37"/>
    <mergeCell ref="J36:J37"/>
    <mergeCell ref="L36:L37"/>
    <mergeCell ref="F20:F21"/>
    <mergeCell ref="G36:G37"/>
    <mergeCell ref="B34:B35"/>
    <mergeCell ref="C34:C35"/>
    <mergeCell ref="D34:D35"/>
    <mergeCell ref="E34:E35"/>
    <mergeCell ref="F34:F35"/>
    <mergeCell ref="G34:G35"/>
    <mergeCell ref="B24:B25"/>
    <mergeCell ref="C24:C25"/>
    <mergeCell ref="F28:F29"/>
    <mergeCell ref="H34:H35"/>
    <mergeCell ref="F14:F15"/>
    <mergeCell ref="F16:F17"/>
    <mergeCell ref="F22:F23"/>
    <mergeCell ref="F24:F25"/>
    <mergeCell ref="F26:F27"/>
    <mergeCell ref="H24:H25"/>
    <mergeCell ref="G20:G21"/>
    <mergeCell ref="F18:F19"/>
    <mergeCell ref="L4:L5"/>
    <mergeCell ref="N34:N35"/>
    <mergeCell ref="O34:O35"/>
    <mergeCell ref="J30:J31"/>
    <mergeCell ref="N4:N5"/>
    <mergeCell ref="L30:L31"/>
    <mergeCell ref="M30:M31"/>
    <mergeCell ref="M34:M35"/>
    <mergeCell ref="M28:M29"/>
    <mergeCell ref="O26:O27"/>
    <mergeCell ref="J34:J35"/>
    <mergeCell ref="K34:K35"/>
    <mergeCell ref="L34:L35"/>
    <mergeCell ref="I34:I35"/>
    <mergeCell ref="F10:F11"/>
    <mergeCell ref="F12:F13"/>
    <mergeCell ref="P36:P37"/>
    <mergeCell ref="K36:K37"/>
    <mergeCell ref="M36:M37"/>
    <mergeCell ref="N36:N37"/>
    <mergeCell ref="G28:G29"/>
    <mergeCell ref="H28:H29"/>
    <mergeCell ref="G24:G25"/>
    <mergeCell ref="P34:P35"/>
    <mergeCell ref="B30:B31"/>
    <mergeCell ref="C30:C31"/>
    <mergeCell ref="D30:D31"/>
    <mergeCell ref="E30:E31"/>
    <mergeCell ref="F30:F31"/>
    <mergeCell ref="G30:G31"/>
    <mergeCell ref="K30:K31"/>
    <mergeCell ref="I30:I31"/>
    <mergeCell ref="H30:H31"/>
    <mergeCell ref="F32:F33"/>
    <mergeCell ref="G32:G33"/>
    <mergeCell ref="H32:H33"/>
    <mergeCell ref="B32:B33"/>
    <mergeCell ref="C32:C33"/>
    <mergeCell ref="D32:D33"/>
    <mergeCell ref="E32:E33"/>
  </mergeCells>
  <dataValidations count="2">
    <dataValidation type="list" allowBlank="1" showInputMessage="1" showErrorMessage="1" sqref="C8:C19">
      <formula1>$S$6:$S$12</formula1>
    </dataValidation>
    <dataValidation type="list" allowBlank="1" showInputMessage="1" showErrorMessage="1" sqref="C22:C37">
      <formula1>$V$6:$V$14</formula1>
    </dataValidation>
  </dataValidations>
  <printOptions horizontalCentered="1"/>
  <pageMargins left="0.3937007874015748" right="0.3937007874015748" top="0.7874015748031497" bottom="0.3937007874015748" header="0.5905511811023623" footer="0.3937007874015748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45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"/>
  <sheetViews>
    <sheetView showGridLines="0" showRowColHeaders="0" showZeros="0" workbookViewId="0" topLeftCell="A1">
      <selection activeCell="C5" sqref="C5"/>
    </sheetView>
  </sheetViews>
  <sheetFormatPr defaultColWidth="9.00390625" defaultRowHeight="13.5"/>
  <cols>
    <col min="1" max="1" width="9.00390625" style="1" customWidth="1"/>
    <col min="2" max="2" width="10.625" style="1" customWidth="1"/>
    <col min="3" max="16384" width="9.00390625" style="1" customWidth="1"/>
  </cols>
  <sheetData>
    <row r="1" ht="24.75" customHeight="1"/>
    <row r="2" spans="2:8" ht="24.75" customHeight="1">
      <c r="B2" s="120" t="s">
        <v>14</v>
      </c>
      <c r="C2" s="170"/>
      <c r="D2" s="170"/>
      <c r="E2" s="170"/>
      <c r="F2" s="170"/>
      <c r="G2" s="170"/>
      <c r="H2" s="170"/>
    </row>
    <row r="3" spans="3:8" ht="24.75" customHeight="1">
      <c r="C3" s="2"/>
      <c r="D3" s="2"/>
      <c r="E3" s="2"/>
      <c r="F3" s="2"/>
      <c r="G3" s="2"/>
      <c r="H3" s="2"/>
    </row>
    <row r="4" spans="2:5" ht="24.75" customHeight="1">
      <c r="B4" s="120" t="s">
        <v>15</v>
      </c>
      <c r="C4" s="170"/>
      <c r="D4" s="170"/>
      <c r="E4" s="170"/>
    </row>
    <row r="5" ht="24.75" customHeight="1"/>
    <row r="6" ht="24.75" customHeight="1">
      <c r="B6" s="120" t="s">
        <v>183</v>
      </c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2">
    <mergeCell ref="C2:H2"/>
    <mergeCell ref="C4:E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5"/>
  <sheetViews>
    <sheetView showGridLines="0" showRowColHeaders="0" showZeros="0" zoomScale="90" zoomScaleNormal="90" workbookViewId="0" topLeftCell="A1">
      <selection activeCell="I21" sqref="I21"/>
    </sheetView>
  </sheetViews>
  <sheetFormatPr defaultColWidth="9.00390625" defaultRowHeight="13.5"/>
  <cols>
    <col min="1" max="1" width="1.625" style="3" customWidth="1"/>
    <col min="2" max="2" width="7.625" style="3" customWidth="1"/>
    <col min="3" max="3" width="10.625" style="3" customWidth="1"/>
    <col min="4" max="4" width="8.625" style="3" customWidth="1"/>
    <col min="5" max="16" width="6.625" style="3" customWidth="1"/>
    <col min="17" max="18" width="7.625" style="3" customWidth="1"/>
    <col min="19" max="20" width="6.625" style="3" customWidth="1"/>
    <col min="21" max="16384" width="8.875" style="3" customWidth="1"/>
  </cols>
  <sheetData>
    <row r="1" ht="3" customHeight="1"/>
    <row r="2" spans="2:20" ht="27" customHeight="1">
      <c r="B2" s="194" t="s">
        <v>98</v>
      </c>
      <c r="C2" s="195"/>
      <c r="D2" s="195"/>
      <c r="E2" s="26"/>
      <c r="F2" s="26"/>
      <c r="G2" s="20"/>
      <c r="H2" s="7" t="s">
        <v>1</v>
      </c>
      <c r="I2" s="189">
        <f>'入力表'!C2</f>
        <v>0</v>
      </c>
      <c r="J2" s="189"/>
      <c r="K2" s="189"/>
      <c r="L2" s="189"/>
      <c r="M2" s="189"/>
      <c r="N2" s="189"/>
      <c r="O2" s="7"/>
      <c r="P2" s="7"/>
      <c r="Q2" s="7"/>
      <c r="R2" s="24" t="s">
        <v>106</v>
      </c>
      <c r="S2" s="7">
        <f>'入力表'!C4</f>
        <v>0</v>
      </c>
      <c r="T2" s="5"/>
    </row>
    <row r="3" spans="1:20" ht="19.5" customHeight="1">
      <c r="A3" s="6"/>
      <c r="B3" s="181" t="s">
        <v>100</v>
      </c>
      <c r="C3" s="182"/>
      <c r="D3" s="36"/>
      <c r="E3" s="7"/>
      <c r="F3" s="7"/>
      <c r="G3" s="7"/>
      <c r="H3" s="4"/>
      <c r="I3" s="4"/>
      <c r="J3" s="4"/>
      <c r="K3" s="4"/>
      <c r="L3" s="27"/>
      <c r="M3" s="27"/>
      <c r="N3" s="27"/>
      <c r="O3" s="27"/>
      <c r="P3" s="27"/>
      <c r="Q3" s="27"/>
      <c r="R3" s="27"/>
      <c r="S3" s="27"/>
      <c r="T3" s="28"/>
    </row>
    <row r="4" spans="2:20" ht="12.75" customHeight="1">
      <c r="B4" s="175" t="s">
        <v>55</v>
      </c>
      <c r="C4" s="196" t="s">
        <v>94</v>
      </c>
      <c r="D4" s="177" t="s">
        <v>116</v>
      </c>
      <c r="E4" s="171" t="s">
        <v>187</v>
      </c>
      <c r="F4" s="178"/>
      <c r="G4" s="171" t="s">
        <v>17</v>
      </c>
      <c r="H4" s="178"/>
      <c r="I4" s="177" t="s">
        <v>97</v>
      </c>
      <c r="J4" s="199"/>
      <c r="K4" s="171" t="s">
        <v>91</v>
      </c>
      <c r="L4" s="178"/>
      <c r="M4" s="177" t="s">
        <v>18</v>
      </c>
      <c r="N4" s="199"/>
      <c r="O4" s="177" t="s">
        <v>95</v>
      </c>
      <c r="P4" s="179"/>
      <c r="Q4" s="200" t="s">
        <v>2</v>
      </c>
      <c r="R4" s="177" t="s">
        <v>16</v>
      </c>
      <c r="S4" s="171" t="s">
        <v>96</v>
      </c>
      <c r="T4" s="172"/>
    </row>
    <row r="5" spans="2:20" ht="12">
      <c r="B5" s="176"/>
      <c r="C5" s="197"/>
      <c r="D5" s="176"/>
      <c r="E5" s="179"/>
      <c r="F5" s="180"/>
      <c r="G5" s="179"/>
      <c r="H5" s="180"/>
      <c r="I5" s="176"/>
      <c r="J5" s="176"/>
      <c r="K5" s="179"/>
      <c r="L5" s="180"/>
      <c r="M5" s="176"/>
      <c r="N5" s="176"/>
      <c r="O5" s="176"/>
      <c r="P5" s="198"/>
      <c r="Q5" s="168"/>
      <c r="R5" s="176"/>
      <c r="S5" s="173"/>
      <c r="T5" s="174"/>
    </row>
    <row r="6" spans="2:20" ht="12">
      <c r="B6" s="176"/>
      <c r="C6" s="177"/>
      <c r="D6" s="176"/>
      <c r="E6" s="9" t="s">
        <v>92</v>
      </c>
      <c r="F6" s="9" t="s">
        <v>93</v>
      </c>
      <c r="G6" s="9" t="s">
        <v>19</v>
      </c>
      <c r="H6" s="9" t="s">
        <v>93</v>
      </c>
      <c r="I6" s="9" t="s">
        <v>19</v>
      </c>
      <c r="J6" s="9" t="s">
        <v>93</v>
      </c>
      <c r="K6" s="9" t="s">
        <v>19</v>
      </c>
      <c r="L6" s="9" t="s">
        <v>93</v>
      </c>
      <c r="M6" s="9" t="s">
        <v>19</v>
      </c>
      <c r="N6" s="9" t="s">
        <v>93</v>
      </c>
      <c r="O6" s="9" t="s">
        <v>19</v>
      </c>
      <c r="P6" s="9" t="s">
        <v>93</v>
      </c>
      <c r="Q6" s="169"/>
      <c r="R6" s="176"/>
      <c r="S6" s="11" t="s">
        <v>101</v>
      </c>
      <c r="T6" s="11" t="s">
        <v>3</v>
      </c>
    </row>
    <row r="7" spans="2:20" ht="24.75" customHeight="1">
      <c r="B7" s="38"/>
      <c r="C7" s="39"/>
      <c r="D7" s="3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1"/>
      <c r="Q7" s="29"/>
      <c r="R7" s="25"/>
      <c r="S7" s="25"/>
      <c r="T7" s="25"/>
    </row>
    <row r="8" spans="2:20" ht="24.75" customHeight="1">
      <c r="B8" s="38"/>
      <c r="C8" s="39"/>
      <c r="D8" s="38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1"/>
      <c r="Q8" s="29"/>
      <c r="R8" s="25"/>
      <c r="S8" s="25"/>
      <c r="T8" s="25"/>
    </row>
    <row r="9" spans="2:20" ht="24.75" customHeight="1">
      <c r="B9" s="38"/>
      <c r="C9" s="39"/>
      <c r="D9" s="3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1"/>
      <c r="Q9" s="29"/>
      <c r="R9" s="25"/>
      <c r="S9" s="25"/>
      <c r="T9" s="25"/>
    </row>
    <row r="10" spans="2:20" ht="24.75" customHeight="1">
      <c r="B10" s="38"/>
      <c r="C10" s="39"/>
      <c r="D10" s="3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1"/>
      <c r="Q10" s="29"/>
      <c r="R10" s="25"/>
      <c r="S10" s="25"/>
      <c r="T10" s="25"/>
    </row>
    <row r="11" spans="2:20" ht="24.75" customHeight="1">
      <c r="B11" s="38"/>
      <c r="C11" s="39"/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1"/>
      <c r="Q11" s="29"/>
      <c r="R11" s="25"/>
      <c r="S11" s="25"/>
      <c r="T11" s="25"/>
    </row>
    <row r="12" spans="2:20" ht="24.75" customHeight="1">
      <c r="B12" s="38"/>
      <c r="C12" s="39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1"/>
      <c r="Q12" s="29"/>
      <c r="R12" s="25"/>
      <c r="S12" s="25"/>
      <c r="T12" s="25"/>
    </row>
    <row r="13" spans="2:20" ht="24.75" customHeight="1">
      <c r="B13" s="8"/>
      <c r="C13" s="30"/>
      <c r="D13" s="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2"/>
      <c r="P13" s="21"/>
      <c r="Q13" s="29"/>
      <c r="R13" s="25"/>
      <c r="S13" s="25"/>
      <c r="T13" s="25"/>
    </row>
    <row r="14" spans="2:20" ht="24.75" customHeight="1">
      <c r="B14" s="8"/>
      <c r="C14" s="30"/>
      <c r="D14" s="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2"/>
      <c r="P14" s="21"/>
      <c r="Q14" s="29"/>
      <c r="R14" s="25"/>
      <c r="S14" s="25"/>
      <c r="T14" s="25"/>
    </row>
    <row r="15" spans="2:20" ht="24.75" customHeight="1">
      <c r="B15" s="8"/>
      <c r="C15" s="30"/>
      <c r="D15" s="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2"/>
      <c r="P15" s="21"/>
      <c r="Q15" s="29"/>
      <c r="R15" s="25"/>
      <c r="S15" s="25"/>
      <c r="T15" s="25"/>
    </row>
    <row r="16" spans="2:20" ht="24.75" customHeight="1">
      <c r="B16" s="8"/>
      <c r="C16" s="30"/>
      <c r="D16" s="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2"/>
      <c r="P16" s="21"/>
      <c r="Q16" s="29"/>
      <c r="R16" s="25"/>
      <c r="S16" s="25"/>
      <c r="T16" s="25"/>
    </row>
    <row r="17" spans="2:20" ht="24.75" customHeight="1">
      <c r="B17" s="8"/>
      <c r="C17" s="30"/>
      <c r="D17" s="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2"/>
      <c r="P17" s="21"/>
      <c r="Q17" s="29"/>
      <c r="R17" s="25"/>
      <c r="S17" s="25"/>
      <c r="T17" s="25"/>
    </row>
    <row r="18" spans="2:20" ht="24.75" customHeight="1">
      <c r="B18" s="8"/>
      <c r="C18" s="30"/>
      <c r="D18" s="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2"/>
      <c r="P18" s="21"/>
      <c r="Q18" s="29"/>
      <c r="R18" s="25"/>
      <c r="S18" s="25"/>
      <c r="T18" s="25"/>
    </row>
    <row r="19" spans="2:20" ht="24.75" customHeight="1">
      <c r="B19" s="8"/>
      <c r="C19" s="30"/>
      <c r="D19" s="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2"/>
      <c r="P19" s="21"/>
      <c r="Q19" s="29"/>
      <c r="R19" s="25"/>
      <c r="S19" s="25"/>
      <c r="T19" s="25"/>
    </row>
    <row r="20" spans="2:20" ht="24.75" customHeight="1">
      <c r="B20" s="8"/>
      <c r="C20" s="30"/>
      <c r="D20" s="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2"/>
      <c r="P20" s="21"/>
      <c r="Q20" s="29"/>
      <c r="R20" s="25"/>
      <c r="S20" s="25"/>
      <c r="T20" s="25"/>
    </row>
    <row r="21" spans="2:20" ht="24.75" customHeight="1">
      <c r="B21" s="8"/>
      <c r="C21" s="30"/>
      <c r="D21" s="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2"/>
      <c r="P21" s="21"/>
      <c r="Q21" s="29"/>
      <c r="R21" s="25"/>
      <c r="S21" s="25"/>
      <c r="T21" s="25"/>
    </row>
    <row r="22" spans="2:20" ht="24.75" customHeight="1">
      <c r="B22" s="191" t="s">
        <v>188</v>
      </c>
      <c r="C22" s="192"/>
      <c r="D22" s="193"/>
      <c r="E22" s="53">
        <f aca="true" t="shared" si="0" ref="E22:N22">SUM(E7:E21)</f>
        <v>0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0"/>
        <v>0</v>
      </c>
      <c r="J22" s="53">
        <f t="shared" si="0"/>
        <v>0</v>
      </c>
      <c r="K22" s="53">
        <f t="shared" si="0"/>
        <v>0</v>
      </c>
      <c r="L22" s="53">
        <f t="shared" si="0"/>
        <v>0</v>
      </c>
      <c r="M22" s="53">
        <f t="shared" si="0"/>
        <v>0</v>
      </c>
      <c r="N22" s="53">
        <f t="shared" si="0"/>
        <v>0</v>
      </c>
      <c r="O22" s="46">
        <f>SUM(E22:G22:I22:K22:M22)</f>
        <v>0</v>
      </c>
      <c r="P22" s="53">
        <f>SUM(P7:P21)</f>
        <v>0</v>
      </c>
      <c r="Q22" s="190" t="s">
        <v>102</v>
      </c>
      <c r="R22" s="185"/>
      <c r="S22" s="56">
        <f>SUM(S7:S21)</f>
        <v>0</v>
      </c>
      <c r="T22" s="56">
        <f>SUM(T7:T21)</f>
        <v>0</v>
      </c>
    </row>
    <row r="23" spans="2:20" ht="24.75" customHeight="1">
      <c r="B23" s="183" t="s">
        <v>105</v>
      </c>
      <c r="C23" s="184"/>
      <c r="D23" s="185"/>
      <c r="E23" s="51">
        <f>SUM(E22:F22)</f>
        <v>0</v>
      </c>
      <c r="F23" s="54"/>
      <c r="G23" s="51">
        <f>SUM(G22:H22)</f>
        <v>0</v>
      </c>
      <c r="H23" s="54"/>
      <c r="I23" s="51">
        <f>SUM(I22:J22)</f>
        <v>0</v>
      </c>
      <c r="J23" s="54"/>
      <c r="K23" s="51">
        <f>SUM(K22:L22)</f>
        <v>0</v>
      </c>
      <c r="L23" s="54"/>
      <c r="M23" s="51">
        <f>SUM(M22:N22)</f>
        <v>0</v>
      </c>
      <c r="N23" s="54"/>
      <c r="O23" s="51"/>
      <c r="P23" s="52"/>
      <c r="Q23" s="6"/>
      <c r="R23" s="6"/>
      <c r="S23" s="6"/>
      <c r="T23" s="32"/>
    </row>
    <row r="24" spans="2:20" ht="16.5" customHeight="1">
      <c r="B24" s="41" t="s">
        <v>103</v>
      </c>
      <c r="C24" s="186" t="s">
        <v>104</v>
      </c>
      <c r="D24" s="186"/>
      <c r="E24" s="186"/>
      <c r="F24" s="186"/>
      <c r="G24" s="186"/>
      <c r="H24" s="186"/>
      <c r="I24" s="186"/>
      <c r="J24" s="186"/>
      <c r="K24" s="44"/>
      <c r="L24" s="42"/>
      <c r="M24" s="42"/>
      <c r="N24" s="42"/>
      <c r="O24" s="33"/>
      <c r="P24" s="34"/>
      <c r="Q24" s="33"/>
      <c r="R24" s="33"/>
      <c r="S24" s="33"/>
      <c r="T24" s="35"/>
    </row>
    <row r="25" spans="2:20" ht="16.5" customHeight="1">
      <c r="B25" s="43"/>
      <c r="C25" s="188" t="s">
        <v>20</v>
      </c>
      <c r="D25" s="188"/>
      <c r="E25" s="188"/>
      <c r="F25" s="188"/>
      <c r="G25" s="188"/>
      <c r="H25" s="188"/>
      <c r="I25" s="188"/>
      <c r="J25" s="188"/>
      <c r="K25" s="23"/>
      <c r="L25" s="187"/>
      <c r="M25" s="187"/>
      <c r="N25" s="187"/>
      <c r="O25" s="187"/>
      <c r="P25" s="13"/>
      <c r="Q25" s="13"/>
      <c r="R25" s="13"/>
      <c r="S25" s="13"/>
      <c r="T25" s="12"/>
    </row>
  </sheetData>
  <mergeCells count="21">
    <mergeCell ref="I2:N2"/>
    <mergeCell ref="Q22:R22"/>
    <mergeCell ref="B22:D22"/>
    <mergeCell ref="B2:D2"/>
    <mergeCell ref="C4:C6"/>
    <mergeCell ref="O4:P5"/>
    <mergeCell ref="I4:J5"/>
    <mergeCell ref="M4:N5"/>
    <mergeCell ref="E4:F5"/>
    <mergeCell ref="Q4:Q6"/>
    <mergeCell ref="B3:C3"/>
    <mergeCell ref="B23:D23"/>
    <mergeCell ref="C24:J24"/>
    <mergeCell ref="L25:O25"/>
    <mergeCell ref="K4:L5"/>
    <mergeCell ref="C25:J25"/>
    <mergeCell ref="S4:T5"/>
    <mergeCell ref="B4:B6"/>
    <mergeCell ref="D4:D6"/>
    <mergeCell ref="G4:H5"/>
    <mergeCell ref="R4:R6"/>
  </mergeCells>
  <printOptions horizontalCentered="1"/>
  <pageMargins left="0.3937007874015748" right="0.3937007874015748" top="0.7874015748031497" bottom="0.3937007874015748" header="0.5905511811023623" footer="0.3937007874015748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24"/>
  <sheetViews>
    <sheetView showGridLines="0" showRowColHeaders="0" showZeros="0" zoomScale="93" zoomScaleNormal="93" workbookViewId="0" topLeftCell="A2">
      <selection activeCell="R24" sqref="R24"/>
    </sheetView>
  </sheetViews>
  <sheetFormatPr defaultColWidth="9.00390625" defaultRowHeight="13.5"/>
  <cols>
    <col min="1" max="1" width="1.625" style="47" customWidth="1"/>
    <col min="2" max="2" width="9.625" style="47" customWidth="1"/>
    <col min="3" max="4" width="10.625" style="47" customWidth="1"/>
    <col min="5" max="18" width="6.625" style="47" customWidth="1"/>
    <col min="19" max="19" width="11.625" style="47" customWidth="1"/>
    <col min="20" max="16384" width="8.875" style="47" customWidth="1"/>
  </cols>
  <sheetData>
    <row r="1" ht="3" customHeight="1"/>
    <row r="2" spans="2:19" ht="27" customHeight="1">
      <c r="B2" s="158" t="s">
        <v>107</v>
      </c>
      <c r="C2" s="159"/>
      <c r="D2" s="159"/>
      <c r="E2" s="7"/>
      <c r="F2" s="7" t="s">
        <v>82</v>
      </c>
      <c r="G2" s="189">
        <f>'入力表'!C2</f>
        <v>0</v>
      </c>
      <c r="H2" s="189"/>
      <c r="I2" s="189"/>
      <c r="J2" s="189"/>
      <c r="K2" s="189"/>
      <c r="L2" s="189"/>
      <c r="M2" s="36"/>
      <c r="N2" s="36"/>
      <c r="O2" s="36"/>
      <c r="P2" s="36"/>
      <c r="Q2" s="122" t="s">
        <v>114</v>
      </c>
      <c r="R2" s="7">
        <f>'入力表'!C4</f>
        <v>0</v>
      </c>
      <c r="S2" s="48"/>
    </row>
    <row r="3" spans="1:19" ht="19.5" customHeight="1">
      <c r="A3" s="37"/>
      <c r="B3" s="181" t="s">
        <v>83</v>
      </c>
      <c r="C3" s="182"/>
      <c r="D3" s="36"/>
      <c r="E3" s="36"/>
      <c r="F3" s="3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9"/>
    </row>
    <row r="4" spans="2:19" ht="13.5" customHeight="1">
      <c r="B4" s="167" t="s">
        <v>84</v>
      </c>
      <c r="C4" s="155" t="s">
        <v>111</v>
      </c>
      <c r="D4" s="196" t="s">
        <v>108</v>
      </c>
      <c r="E4" s="171" t="s">
        <v>85</v>
      </c>
      <c r="F4" s="172"/>
      <c r="G4" s="171" t="s">
        <v>88</v>
      </c>
      <c r="H4" s="172"/>
      <c r="I4" s="171" t="s">
        <v>89</v>
      </c>
      <c r="J4" s="178"/>
      <c r="K4" s="171" t="s">
        <v>86</v>
      </c>
      <c r="L4" s="178"/>
      <c r="M4" s="171" t="s">
        <v>112</v>
      </c>
      <c r="N4" s="172"/>
      <c r="O4" s="155" t="s">
        <v>113</v>
      </c>
      <c r="P4" s="172"/>
      <c r="Q4" s="171" t="s">
        <v>109</v>
      </c>
      <c r="R4" s="172"/>
      <c r="S4" s="196" t="s">
        <v>87</v>
      </c>
    </row>
    <row r="5" spans="2:19" ht="13.5" customHeight="1">
      <c r="B5" s="154"/>
      <c r="C5" s="156"/>
      <c r="D5" s="157"/>
      <c r="E5" s="173"/>
      <c r="F5" s="174"/>
      <c r="G5" s="173"/>
      <c r="H5" s="174"/>
      <c r="I5" s="179"/>
      <c r="J5" s="180"/>
      <c r="K5" s="179"/>
      <c r="L5" s="180"/>
      <c r="M5" s="173"/>
      <c r="N5" s="174"/>
      <c r="O5" s="173"/>
      <c r="P5" s="174"/>
      <c r="Q5" s="173"/>
      <c r="R5" s="174"/>
      <c r="S5" s="157"/>
    </row>
    <row r="6" spans="2:19" ht="21" customHeight="1">
      <c r="B6" s="10" t="s">
        <v>90</v>
      </c>
      <c r="C6" s="173"/>
      <c r="D6" s="199"/>
      <c r="E6" s="9" t="s">
        <v>92</v>
      </c>
      <c r="F6" s="9" t="s">
        <v>93</v>
      </c>
      <c r="G6" s="9" t="s">
        <v>19</v>
      </c>
      <c r="H6" s="9" t="s">
        <v>93</v>
      </c>
      <c r="I6" s="9" t="s">
        <v>19</v>
      </c>
      <c r="J6" s="9" t="s">
        <v>93</v>
      </c>
      <c r="K6" s="9" t="s">
        <v>19</v>
      </c>
      <c r="L6" s="9" t="s">
        <v>93</v>
      </c>
      <c r="M6" s="9" t="s">
        <v>19</v>
      </c>
      <c r="N6" s="9" t="s">
        <v>93</v>
      </c>
      <c r="O6" s="9" t="s">
        <v>19</v>
      </c>
      <c r="P6" s="50" t="s">
        <v>93</v>
      </c>
      <c r="Q6" s="9" t="s">
        <v>19</v>
      </c>
      <c r="R6" s="50" t="s">
        <v>93</v>
      </c>
      <c r="S6" s="199"/>
    </row>
    <row r="7" spans="2:19" ht="24.75" customHeight="1">
      <c r="B7" s="21"/>
      <c r="C7" s="5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ht="24.75" customHeight="1">
      <c r="B8" s="21"/>
      <c r="C8" s="57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2:19" ht="24.75" customHeight="1">
      <c r="B9" s="21"/>
      <c r="C9" s="5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24.75" customHeight="1">
      <c r="B10" s="21"/>
      <c r="C10" s="5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 ht="24.75" customHeight="1">
      <c r="B11" s="21"/>
      <c r="C11" s="5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24.75" customHeight="1">
      <c r="B12" s="21"/>
      <c r="C12" s="5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24.75" customHeight="1">
      <c r="B13" s="21"/>
      <c r="C13" s="5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24.75" customHeight="1">
      <c r="B14" s="21"/>
      <c r="C14" s="5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2:19" ht="24.75" customHeight="1">
      <c r="B15" s="21"/>
      <c r="C15" s="5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2:19" ht="24.75" customHeight="1">
      <c r="B16" s="21"/>
      <c r="C16" s="5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24.75" customHeight="1">
      <c r="B17" s="21"/>
      <c r="C17" s="5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24.75" customHeight="1">
      <c r="B18" s="21"/>
      <c r="C18" s="5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24.75" customHeight="1">
      <c r="B19" s="21"/>
      <c r="C19" s="5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24.75" customHeight="1">
      <c r="B20" s="21"/>
      <c r="C20" s="57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2:19" ht="24.75" customHeight="1">
      <c r="B21" s="21"/>
      <c r="C21" s="5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24.75" customHeight="1">
      <c r="B22" s="21"/>
      <c r="C22" s="5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24.75" customHeight="1">
      <c r="B23" s="21"/>
      <c r="C23" s="57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 ht="24.75" customHeight="1">
      <c r="B24" s="164" t="s">
        <v>110</v>
      </c>
      <c r="C24" s="165"/>
      <c r="D24" s="166"/>
      <c r="E24" s="56">
        <f aca="true" t="shared" si="0" ref="E24:R24">SUM(E7:E23)</f>
        <v>0</v>
      </c>
      <c r="F24" s="56">
        <f t="shared" si="0"/>
        <v>0</v>
      </c>
      <c r="G24" s="56">
        <f t="shared" si="0"/>
        <v>0</v>
      </c>
      <c r="H24" s="56">
        <f t="shared" si="0"/>
        <v>0</v>
      </c>
      <c r="I24" s="56">
        <f t="shared" si="0"/>
        <v>0</v>
      </c>
      <c r="J24" s="56">
        <f t="shared" si="0"/>
        <v>0</v>
      </c>
      <c r="K24" s="56">
        <f t="shared" si="0"/>
        <v>0</v>
      </c>
      <c r="L24" s="56">
        <f t="shared" si="0"/>
        <v>0</v>
      </c>
      <c r="M24" s="56">
        <f t="shared" si="0"/>
        <v>0</v>
      </c>
      <c r="N24" s="56">
        <f t="shared" si="0"/>
        <v>0</v>
      </c>
      <c r="O24" s="56">
        <f t="shared" si="0"/>
        <v>0</v>
      </c>
      <c r="P24" s="56">
        <f t="shared" si="0"/>
        <v>0</v>
      </c>
      <c r="Q24" s="56">
        <f t="shared" si="0"/>
        <v>0</v>
      </c>
      <c r="R24" s="56">
        <f t="shared" si="0"/>
        <v>0</v>
      </c>
      <c r="S24" s="56"/>
    </row>
  </sheetData>
  <mergeCells count="15">
    <mergeCell ref="B2:D2"/>
    <mergeCell ref="Q4:R5"/>
    <mergeCell ref="M4:N5"/>
    <mergeCell ref="S4:S6"/>
    <mergeCell ref="I4:J5"/>
    <mergeCell ref="K4:L5"/>
    <mergeCell ref="O4:P5"/>
    <mergeCell ref="B3:C3"/>
    <mergeCell ref="G2:L2"/>
    <mergeCell ref="B24:D24"/>
    <mergeCell ref="B4:B5"/>
    <mergeCell ref="E4:F5"/>
    <mergeCell ref="G4:H5"/>
    <mergeCell ref="C4:C6"/>
    <mergeCell ref="D4:D6"/>
  </mergeCells>
  <printOptions horizontalCentered="1"/>
  <pageMargins left="0.3937007874015748" right="0.3937007874015748" top="0.7874015748031497" bottom="0.3937007874015748" header="0.5905511811023623" footer="0.3937007874015748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showGridLines="0" showRowColHeaders="0" showZeros="0" zoomScale="93" zoomScaleNormal="93" workbookViewId="0" topLeftCell="A1">
      <selection activeCell="L15" sqref="L15"/>
    </sheetView>
  </sheetViews>
  <sheetFormatPr defaultColWidth="9.00390625" defaultRowHeight="13.5"/>
  <cols>
    <col min="1" max="1" width="1.625" style="47" customWidth="1"/>
    <col min="2" max="2" width="7.625" style="47" customWidth="1"/>
    <col min="3" max="3" width="10.625" style="47" customWidth="1"/>
    <col min="4" max="4" width="8.625" style="47" customWidth="1"/>
    <col min="5" max="5" width="15.625" style="47" customWidth="1"/>
    <col min="6" max="7" width="10.625" style="47" customWidth="1"/>
    <col min="8" max="8" width="7.625" style="47" customWidth="1"/>
    <col min="9" max="9" width="8.625" style="47" customWidth="1"/>
    <col min="10" max="10" width="6.625" style="47" customWidth="1"/>
    <col min="11" max="11" width="15.625" style="47" customWidth="1"/>
    <col min="12" max="12" width="10.625" style="47" customWidth="1"/>
    <col min="13" max="13" width="20.625" style="47" customWidth="1"/>
    <col min="14" max="16384" width="8.875" style="47" customWidth="1"/>
  </cols>
  <sheetData>
    <row r="1" ht="3" customHeight="1"/>
    <row r="2" spans="2:13" ht="27" customHeight="1">
      <c r="B2" s="160" t="s">
        <v>115</v>
      </c>
      <c r="C2" s="195"/>
      <c r="D2" s="195"/>
      <c r="E2" s="59"/>
      <c r="F2" s="24" t="s">
        <v>21</v>
      </c>
      <c r="G2" s="189">
        <f>'入力表'!C2</f>
        <v>0</v>
      </c>
      <c r="H2" s="189"/>
      <c r="I2" s="189"/>
      <c r="J2" s="7"/>
      <c r="K2" s="7"/>
      <c r="L2" s="24" t="s">
        <v>117</v>
      </c>
      <c r="M2" s="49">
        <f>'入力表'!C4</f>
        <v>0</v>
      </c>
    </row>
    <row r="3" spans="1:13" ht="19.5" customHeight="1">
      <c r="A3" s="37"/>
      <c r="B3" s="162" t="s">
        <v>118</v>
      </c>
      <c r="C3" s="182"/>
      <c r="D3" s="24"/>
      <c r="E3" s="7"/>
      <c r="F3" s="7"/>
      <c r="G3" s="7"/>
      <c r="H3" s="7"/>
      <c r="I3" s="58"/>
      <c r="J3" s="58"/>
      <c r="K3" s="58"/>
      <c r="L3" s="58"/>
      <c r="M3" s="45"/>
    </row>
    <row r="4" spans="2:13" ht="12" customHeight="1">
      <c r="B4" s="161" t="s">
        <v>119</v>
      </c>
      <c r="C4" s="196" t="s">
        <v>94</v>
      </c>
      <c r="D4" s="196" t="s">
        <v>120</v>
      </c>
      <c r="E4" s="196" t="s">
        <v>121</v>
      </c>
      <c r="F4" s="196" t="s">
        <v>122</v>
      </c>
      <c r="G4" s="196" t="s">
        <v>186</v>
      </c>
      <c r="H4" s="196" t="s">
        <v>123</v>
      </c>
      <c r="I4" s="60" t="s">
        <v>124</v>
      </c>
      <c r="J4" s="69" t="s">
        <v>125</v>
      </c>
      <c r="K4" s="196" t="s">
        <v>129</v>
      </c>
      <c r="L4" s="196" t="s">
        <v>130</v>
      </c>
      <c r="M4" s="196" t="s">
        <v>132</v>
      </c>
    </row>
    <row r="5" spans="2:13" ht="12" customHeight="1">
      <c r="B5" s="197"/>
      <c r="C5" s="157"/>
      <c r="D5" s="157"/>
      <c r="E5" s="157"/>
      <c r="F5" s="157"/>
      <c r="G5" s="157"/>
      <c r="H5" s="157"/>
      <c r="I5" s="68" t="s">
        <v>126</v>
      </c>
      <c r="J5" s="197" t="s">
        <v>128</v>
      </c>
      <c r="K5" s="157"/>
      <c r="L5" s="157"/>
      <c r="M5" s="157"/>
    </row>
    <row r="6" spans="2:13" ht="12" customHeight="1">
      <c r="B6" s="177"/>
      <c r="C6" s="199"/>
      <c r="D6" s="199"/>
      <c r="E6" s="199"/>
      <c r="F6" s="199"/>
      <c r="G6" s="199"/>
      <c r="H6" s="199"/>
      <c r="I6" s="63" t="s">
        <v>127</v>
      </c>
      <c r="J6" s="177"/>
      <c r="K6" s="199"/>
      <c r="L6" s="55" t="s">
        <v>131</v>
      </c>
      <c r="M6" s="199"/>
    </row>
    <row r="7" spans="2:13" ht="24.75" customHeight="1">
      <c r="B7" s="40"/>
      <c r="C7" s="39"/>
      <c r="D7" s="40"/>
      <c r="E7" s="40"/>
      <c r="F7" s="40"/>
      <c r="G7" s="40"/>
      <c r="H7" s="40"/>
      <c r="I7" s="40"/>
      <c r="J7" s="40"/>
      <c r="K7" s="40"/>
      <c r="L7" s="21"/>
      <c r="M7" s="21"/>
    </row>
    <row r="8" spans="2:13" ht="24.75" customHeight="1">
      <c r="B8" s="40"/>
      <c r="C8" s="39"/>
      <c r="D8" s="40"/>
      <c r="E8" s="40"/>
      <c r="F8" s="40"/>
      <c r="G8" s="40"/>
      <c r="H8" s="40"/>
      <c r="I8" s="40"/>
      <c r="J8" s="40"/>
      <c r="K8" s="40"/>
      <c r="L8" s="21"/>
      <c r="M8" s="21"/>
    </row>
    <row r="9" spans="2:13" ht="24.75" customHeight="1">
      <c r="B9" s="40"/>
      <c r="C9" s="39"/>
      <c r="D9" s="40"/>
      <c r="E9" s="40"/>
      <c r="F9" s="40"/>
      <c r="G9" s="40"/>
      <c r="H9" s="40"/>
      <c r="I9" s="40"/>
      <c r="J9" s="40"/>
      <c r="K9" s="40"/>
      <c r="L9" s="21"/>
      <c r="M9" s="21"/>
    </row>
    <row r="10" spans="2:13" ht="24.75" customHeight="1">
      <c r="B10" s="40"/>
      <c r="C10" s="39"/>
      <c r="D10" s="40"/>
      <c r="E10" s="40"/>
      <c r="F10" s="40"/>
      <c r="G10" s="40"/>
      <c r="H10" s="40"/>
      <c r="I10" s="40"/>
      <c r="J10" s="40"/>
      <c r="K10" s="40"/>
      <c r="L10" s="21"/>
      <c r="M10" s="21"/>
    </row>
    <row r="11" spans="2:13" ht="24.75" customHeight="1">
      <c r="B11" s="40"/>
      <c r="C11" s="39"/>
      <c r="D11" s="40"/>
      <c r="E11" s="40"/>
      <c r="F11" s="40"/>
      <c r="G11" s="40"/>
      <c r="H11" s="40"/>
      <c r="I11" s="40"/>
      <c r="J11" s="40"/>
      <c r="K11" s="40"/>
      <c r="L11" s="21"/>
      <c r="M11" s="21"/>
    </row>
    <row r="12" spans="2:13" ht="24.75" customHeight="1">
      <c r="B12" s="40"/>
      <c r="C12" s="39"/>
      <c r="D12" s="40"/>
      <c r="E12" s="40"/>
      <c r="F12" s="40"/>
      <c r="G12" s="40"/>
      <c r="H12" s="40"/>
      <c r="I12" s="40"/>
      <c r="J12" s="40"/>
      <c r="K12" s="40"/>
      <c r="L12" s="21"/>
      <c r="M12" s="21"/>
    </row>
    <row r="13" spans="2:13" ht="24.75" customHeight="1">
      <c r="B13" s="21"/>
      <c r="C13" s="30"/>
      <c r="D13" s="21"/>
      <c r="E13" s="31"/>
      <c r="F13" s="31"/>
      <c r="G13" s="31"/>
      <c r="H13" s="31"/>
      <c r="I13" s="31"/>
      <c r="J13" s="31"/>
      <c r="K13" s="22"/>
      <c r="L13" s="21"/>
      <c r="M13" s="21"/>
    </row>
    <row r="14" spans="2:13" ht="24.75" customHeight="1">
      <c r="B14" s="21"/>
      <c r="C14" s="30"/>
      <c r="D14" s="21"/>
      <c r="E14" s="31"/>
      <c r="F14" s="31"/>
      <c r="G14" s="31"/>
      <c r="H14" s="31"/>
      <c r="I14" s="31"/>
      <c r="J14" s="31"/>
      <c r="K14" s="22"/>
      <c r="L14" s="21"/>
      <c r="M14" s="21"/>
    </row>
    <row r="15" spans="2:13" ht="24.75" customHeight="1">
      <c r="B15" s="21"/>
      <c r="C15" s="30"/>
      <c r="D15" s="21"/>
      <c r="E15" s="31"/>
      <c r="F15" s="31"/>
      <c r="G15" s="31"/>
      <c r="H15" s="31"/>
      <c r="I15" s="31"/>
      <c r="J15" s="31"/>
      <c r="K15" s="22"/>
      <c r="L15" s="21"/>
      <c r="M15" s="21"/>
    </row>
    <row r="16" spans="2:13" ht="24.75" customHeight="1">
      <c r="B16" s="21"/>
      <c r="C16" s="30"/>
      <c r="D16" s="21"/>
      <c r="E16" s="31"/>
      <c r="F16" s="31"/>
      <c r="G16" s="31"/>
      <c r="H16" s="31"/>
      <c r="I16" s="31"/>
      <c r="J16" s="31"/>
      <c r="K16" s="22"/>
      <c r="L16" s="21"/>
      <c r="M16" s="21"/>
    </row>
    <row r="17" spans="2:13" ht="24.75" customHeight="1">
      <c r="B17" s="21"/>
      <c r="C17" s="30"/>
      <c r="D17" s="21"/>
      <c r="E17" s="31"/>
      <c r="F17" s="31"/>
      <c r="G17" s="31"/>
      <c r="H17" s="31"/>
      <c r="I17" s="31"/>
      <c r="J17" s="31"/>
      <c r="K17" s="22"/>
      <c r="L17" s="21"/>
      <c r="M17" s="21"/>
    </row>
    <row r="18" spans="2:13" ht="24.75" customHeight="1">
      <c r="B18" s="21"/>
      <c r="C18" s="30"/>
      <c r="D18" s="21"/>
      <c r="E18" s="31"/>
      <c r="F18" s="31"/>
      <c r="G18" s="31"/>
      <c r="H18" s="31"/>
      <c r="I18" s="31"/>
      <c r="J18" s="31"/>
      <c r="K18" s="22"/>
      <c r="L18" s="21"/>
      <c r="M18" s="21"/>
    </row>
    <row r="19" spans="2:13" ht="24.75" customHeight="1">
      <c r="B19" s="21"/>
      <c r="C19" s="30"/>
      <c r="D19" s="21"/>
      <c r="E19" s="31"/>
      <c r="F19" s="31"/>
      <c r="G19" s="31"/>
      <c r="H19" s="31"/>
      <c r="I19" s="31"/>
      <c r="J19" s="31"/>
      <c r="K19" s="22"/>
      <c r="L19" s="21"/>
      <c r="M19" s="21"/>
    </row>
    <row r="20" spans="2:13" ht="24.75" customHeight="1">
      <c r="B20" s="21"/>
      <c r="C20" s="30"/>
      <c r="D20" s="21"/>
      <c r="E20" s="31"/>
      <c r="F20" s="31"/>
      <c r="G20" s="31"/>
      <c r="H20" s="31"/>
      <c r="I20" s="31"/>
      <c r="J20" s="31"/>
      <c r="K20" s="22"/>
      <c r="L20" s="21"/>
      <c r="M20" s="21"/>
    </row>
    <row r="21" spans="2:13" ht="24.75" customHeight="1">
      <c r="B21" s="21"/>
      <c r="C21" s="30"/>
      <c r="D21" s="21"/>
      <c r="E21" s="31"/>
      <c r="F21" s="31"/>
      <c r="G21" s="31"/>
      <c r="H21" s="31"/>
      <c r="I21" s="31"/>
      <c r="J21" s="31"/>
      <c r="K21" s="22"/>
      <c r="L21" s="21"/>
      <c r="M21" s="21"/>
    </row>
    <row r="22" spans="2:13" ht="24.75" customHeight="1">
      <c r="B22" s="21"/>
      <c r="C22" s="30"/>
      <c r="D22" s="21"/>
      <c r="E22" s="31"/>
      <c r="F22" s="31"/>
      <c r="G22" s="31"/>
      <c r="H22" s="31"/>
      <c r="I22" s="31"/>
      <c r="J22" s="31"/>
      <c r="K22" s="22"/>
      <c r="L22" s="21"/>
      <c r="M22" s="21"/>
    </row>
    <row r="23" spans="2:13" ht="24.75" customHeight="1">
      <c r="B23" s="21"/>
      <c r="C23" s="30"/>
      <c r="D23" s="21"/>
      <c r="E23" s="31"/>
      <c r="F23" s="31"/>
      <c r="G23" s="31"/>
      <c r="H23" s="31"/>
      <c r="I23" s="31"/>
      <c r="J23" s="31"/>
      <c r="K23" s="22"/>
      <c r="L23" s="21"/>
      <c r="M23" s="21"/>
    </row>
    <row r="24" spans="2:13" ht="24.75" customHeight="1">
      <c r="B24" s="56"/>
      <c r="C24" s="64"/>
      <c r="D24" s="56"/>
      <c r="E24" s="65"/>
      <c r="F24" s="65"/>
      <c r="G24" s="65"/>
      <c r="H24" s="65"/>
      <c r="I24" s="65"/>
      <c r="J24" s="65"/>
      <c r="K24" s="66"/>
      <c r="L24" s="56"/>
      <c r="M24" s="56"/>
    </row>
  </sheetData>
  <mergeCells count="14">
    <mergeCell ref="J5:J6"/>
    <mergeCell ref="K4:K6"/>
    <mergeCell ref="L4:L5"/>
    <mergeCell ref="M4:M6"/>
    <mergeCell ref="B2:D2"/>
    <mergeCell ref="E4:E6"/>
    <mergeCell ref="F4:F6"/>
    <mergeCell ref="H4:H6"/>
    <mergeCell ref="B4:B6"/>
    <mergeCell ref="C4:C6"/>
    <mergeCell ref="D4:D6"/>
    <mergeCell ref="B3:C3"/>
    <mergeCell ref="G4:G6"/>
    <mergeCell ref="G2:I2"/>
  </mergeCells>
  <printOptions horizontalCentered="1"/>
  <pageMargins left="0.3937007874015748" right="0.3937007874015748" top="0.7874015748031497" bottom="0.3937007874015748" header="0.5905511811023623" footer="0.4724409448818898"/>
  <pageSetup orientation="landscape" paperSize="9" r:id="rId1"/>
  <headerFooter alignWithMargins="0">
    <oddHeader>&amp;R&amp;"MS UI Gothic,標準"&amp;8&amp;D</oddHeader>
    <oddFooter>&amp;C&amp;"MS UI Gothic,標準"&amp;8&amp;P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T27"/>
  <sheetViews>
    <sheetView showGridLines="0" showRowColHeaders="0" showZeros="0" zoomScale="89" zoomScaleNormal="89" workbookViewId="0" topLeftCell="A1">
      <selection activeCell="R14" sqref="R14"/>
    </sheetView>
  </sheetViews>
  <sheetFormatPr defaultColWidth="9.00390625" defaultRowHeight="13.5"/>
  <cols>
    <col min="1" max="1" width="0.74609375" style="14" customWidth="1"/>
    <col min="2" max="2" width="7.125" style="14" customWidth="1"/>
    <col min="3" max="3" width="8.625" style="14" customWidth="1"/>
    <col min="4" max="4" width="6.625" style="14" customWidth="1"/>
    <col min="5" max="5" width="14.625" style="14" customWidth="1"/>
    <col min="6" max="6" width="6.625" style="14" customWidth="1"/>
    <col min="7" max="7" width="6.625" style="15" customWidth="1"/>
    <col min="8" max="8" width="6.625" style="14" customWidth="1"/>
    <col min="9" max="9" width="6.75390625" style="14" customWidth="1"/>
    <col min="10" max="10" width="5.75390625" style="14" customWidth="1"/>
    <col min="11" max="11" width="5.625" style="14" customWidth="1"/>
    <col min="12" max="12" width="7.625" style="14" customWidth="1"/>
    <col min="13" max="13" width="5.625" style="14" customWidth="1"/>
    <col min="14" max="14" width="7.625" style="14" customWidth="1"/>
    <col min="15" max="15" width="5.625" style="14" customWidth="1"/>
    <col min="16" max="16" width="7.625" style="14" customWidth="1"/>
    <col min="17" max="18" width="6.625" style="14" customWidth="1"/>
    <col min="19" max="19" width="7.25390625" style="14" customWidth="1"/>
    <col min="20" max="20" width="10.625" style="14" customWidth="1"/>
    <col min="21" max="21" width="7.625" style="14" customWidth="1"/>
    <col min="22" max="16384" width="8.875" style="14" customWidth="1"/>
  </cols>
  <sheetData>
    <row r="1" ht="3" customHeight="1"/>
    <row r="2" spans="2:20" ht="27" customHeight="1">
      <c r="B2" s="151" t="s">
        <v>99</v>
      </c>
      <c r="C2" s="152"/>
      <c r="D2" s="70"/>
      <c r="E2" s="16"/>
      <c r="F2" s="71"/>
      <c r="G2" s="71"/>
      <c r="H2" s="71" t="s">
        <v>141</v>
      </c>
      <c r="I2" s="206">
        <f>'入力表'!C2</f>
        <v>0</v>
      </c>
      <c r="J2" s="206"/>
      <c r="K2" s="206"/>
      <c r="L2" s="206"/>
      <c r="M2" s="206"/>
      <c r="N2" s="206"/>
      <c r="O2" s="71"/>
      <c r="P2" s="71"/>
      <c r="Q2" s="71"/>
      <c r="R2" s="119" t="s">
        <v>106</v>
      </c>
      <c r="S2" s="71">
        <f>'入力表'!C4</f>
        <v>0</v>
      </c>
      <c r="T2" s="61"/>
    </row>
    <row r="3" spans="2:20" ht="15.75" customHeight="1">
      <c r="B3" s="163" t="s">
        <v>133</v>
      </c>
      <c r="C3" s="148" t="s">
        <v>134</v>
      </c>
      <c r="D3" s="147" t="s">
        <v>56</v>
      </c>
      <c r="E3" s="153" t="s">
        <v>140</v>
      </c>
      <c r="F3" s="153" t="s">
        <v>57</v>
      </c>
      <c r="G3" s="148" t="s">
        <v>12</v>
      </c>
      <c r="H3" s="148" t="s">
        <v>13</v>
      </c>
      <c r="I3" s="153" t="s">
        <v>22</v>
      </c>
      <c r="J3" s="84" t="s">
        <v>125</v>
      </c>
      <c r="K3" s="148" t="s">
        <v>135</v>
      </c>
      <c r="L3" s="148" t="s">
        <v>10</v>
      </c>
      <c r="M3" s="148" t="s">
        <v>136</v>
      </c>
      <c r="N3" s="153" t="s">
        <v>138</v>
      </c>
      <c r="O3" s="153" t="s">
        <v>137</v>
      </c>
      <c r="P3" s="203" t="s">
        <v>139</v>
      </c>
      <c r="Q3" s="201" t="s">
        <v>143</v>
      </c>
      <c r="R3" s="202"/>
      <c r="S3" s="202"/>
      <c r="T3" s="148" t="s">
        <v>26</v>
      </c>
    </row>
    <row r="4" spans="2:20" ht="15.75" customHeight="1">
      <c r="B4" s="147"/>
      <c r="C4" s="149"/>
      <c r="D4" s="147"/>
      <c r="E4" s="211"/>
      <c r="F4" s="149"/>
      <c r="G4" s="149"/>
      <c r="H4" s="149"/>
      <c r="I4" s="149"/>
      <c r="J4" s="145" t="s">
        <v>128</v>
      </c>
      <c r="K4" s="149"/>
      <c r="L4" s="149"/>
      <c r="M4" s="149"/>
      <c r="N4" s="149"/>
      <c r="O4" s="149"/>
      <c r="P4" s="204"/>
      <c r="Q4" s="207" t="s">
        <v>24</v>
      </c>
      <c r="R4" s="148" t="s">
        <v>25</v>
      </c>
      <c r="S4" s="209" t="s">
        <v>142</v>
      </c>
      <c r="T4" s="149"/>
    </row>
    <row r="5" spans="2:20" ht="15.75" customHeight="1">
      <c r="B5" s="147"/>
      <c r="C5" s="150"/>
      <c r="D5" s="147"/>
      <c r="E5" s="212"/>
      <c r="F5" s="150"/>
      <c r="G5" s="150"/>
      <c r="H5" s="150"/>
      <c r="I5" s="150"/>
      <c r="J5" s="146"/>
      <c r="K5" s="150"/>
      <c r="L5" s="150"/>
      <c r="M5" s="150"/>
      <c r="N5" s="150"/>
      <c r="O5" s="150"/>
      <c r="P5" s="205"/>
      <c r="Q5" s="208"/>
      <c r="R5" s="150"/>
      <c r="S5" s="210"/>
      <c r="T5" s="150"/>
    </row>
    <row r="6" spans="2:20" ht="24.75" customHeight="1">
      <c r="B6" s="72"/>
      <c r="C6" s="83"/>
      <c r="D6" s="73"/>
      <c r="E6" s="74"/>
      <c r="F6" s="72"/>
      <c r="G6" s="72"/>
      <c r="H6" s="73"/>
      <c r="I6" s="72"/>
      <c r="J6" s="75"/>
      <c r="K6" s="73"/>
      <c r="L6" s="75"/>
      <c r="M6" s="76"/>
      <c r="N6" s="73"/>
      <c r="O6" s="77"/>
      <c r="P6" s="78"/>
      <c r="Q6" s="79"/>
      <c r="R6" s="73"/>
      <c r="S6" s="80"/>
      <c r="T6" s="80"/>
    </row>
    <row r="7" spans="2:20" ht="24.75" customHeight="1">
      <c r="B7" s="72"/>
      <c r="C7" s="83"/>
      <c r="D7" s="73"/>
      <c r="E7" s="74"/>
      <c r="F7" s="72"/>
      <c r="G7" s="72"/>
      <c r="H7" s="73"/>
      <c r="I7" s="72"/>
      <c r="J7" s="75"/>
      <c r="K7" s="73"/>
      <c r="L7" s="75"/>
      <c r="M7" s="76"/>
      <c r="N7" s="73"/>
      <c r="O7" s="77"/>
      <c r="P7" s="78"/>
      <c r="Q7" s="79"/>
      <c r="R7" s="73"/>
      <c r="S7" s="80"/>
      <c r="T7" s="80"/>
    </row>
    <row r="8" spans="2:20" ht="24.75" customHeight="1">
      <c r="B8" s="72"/>
      <c r="C8" s="83"/>
      <c r="D8" s="73"/>
      <c r="E8" s="74"/>
      <c r="F8" s="72"/>
      <c r="G8" s="72"/>
      <c r="H8" s="73"/>
      <c r="I8" s="72"/>
      <c r="J8" s="75"/>
      <c r="K8" s="73"/>
      <c r="L8" s="75"/>
      <c r="M8" s="76"/>
      <c r="N8" s="73"/>
      <c r="O8" s="77"/>
      <c r="P8" s="78"/>
      <c r="Q8" s="79"/>
      <c r="R8" s="73"/>
      <c r="S8" s="80"/>
      <c r="T8" s="80"/>
    </row>
    <row r="9" spans="2:20" ht="24.75" customHeight="1">
      <c r="B9" s="72"/>
      <c r="C9" s="83"/>
      <c r="D9" s="73"/>
      <c r="E9" s="74"/>
      <c r="F9" s="72"/>
      <c r="G9" s="72"/>
      <c r="H9" s="73"/>
      <c r="I9" s="72"/>
      <c r="J9" s="75"/>
      <c r="K9" s="73"/>
      <c r="L9" s="75"/>
      <c r="M9" s="76"/>
      <c r="N9" s="73"/>
      <c r="O9" s="77"/>
      <c r="P9" s="78"/>
      <c r="Q9" s="79"/>
      <c r="R9" s="73"/>
      <c r="S9" s="80"/>
      <c r="T9" s="80"/>
    </row>
    <row r="10" spans="2:20" ht="24.75" customHeight="1">
      <c r="B10" s="72"/>
      <c r="C10" s="83"/>
      <c r="D10" s="73"/>
      <c r="E10" s="74"/>
      <c r="F10" s="72"/>
      <c r="G10" s="72"/>
      <c r="H10" s="73"/>
      <c r="I10" s="72"/>
      <c r="J10" s="75"/>
      <c r="K10" s="73"/>
      <c r="L10" s="75"/>
      <c r="M10" s="76"/>
      <c r="N10" s="73"/>
      <c r="O10" s="77"/>
      <c r="P10" s="78"/>
      <c r="Q10" s="79"/>
      <c r="R10" s="73"/>
      <c r="S10" s="80"/>
      <c r="T10" s="80"/>
    </row>
    <row r="11" spans="2:20" ht="24.75" customHeight="1">
      <c r="B11" s="72"/>
      <c r="C11" s="83"/>
      <c r="D11" s="73"/>
      <c r="E11" s="74"/>
      <c r="F11" s="72"/>
      <c r="G11" s="72"/>
      <c r="H11" s="73"/>
      <c r="I11" s="72"/>
      <c r="J11" s="75"/>
      <c r="K11" s="73"/>
      <c r="L11" s="75"/>
      <c r="M11" s="76"/>
      <c r="N11" s="73"/>
      <c r="O11" s="77"/>
      <c r="P11" s="78"/>
      <c r="Q11" s="79"/>
      <c r="R11" s="73"/>
      <c r="S11" s="80"/>
      <c r="T11" s="80"/>
    </row>
    <row r="12" spans="2:20" ht="24.75" customHeight="1">
      <c r="B12" s="72"/>
      <c r="C12" s="83"/>
      <c r="D12" s="73"/>
      <c r="E12" s="74"/>
      <c r="F12" s="72"/>
      <c r="G12" s="72"/>
      <c r="H12" s="73"/>
      <c r="I12" s="72"/>
      <c r="J12" s="75"/>
      <c r="K12" s="73"/>
      <c r="L12" s="75"/>
      <c r="M12" s="76"/>
      <c r="N12" s="73"/>
      <c r="O12" s="77"/>
      <c r="P12" s="78"/>
      <c r="Q12" s="79"/>
      <c r="R12" s="73"/>
      <c r="S12" s="80"/>
      <c r="T12" s="80"/>
    </row>
    <row r="13" spans="2:20" ht="24.75" customHeight="1">
      <c r="B13" s="72"/>
      <c r="C13" s="83"/>
      <c r="D13" s="73"/>
      <c r="E13" s="74"/>
      <c r="F13" s="72"/>
      <c r="G13" s="72"/>
      <c r="H13" s="73"/>
      <c r="I13" s="72"/>
      <c r="J13" s="75"/>
      <c r="K13" s="73"/>
      <c r="L13" s="75"/>
      <c r="M13" s="76"/>
      <c r="N13" s="73"/>
      <c r="O13" s="77"/>
      <c r="P13" s="78"/>
      <c r="Q13" s="79"/>
      <c r="R13" s="73"/>
      <c r="S13" s="80"/>
      <c r="T13" s="80"/>
    </row>
    <row r="14" spans="2:20" ht="24.75" customHeight="1">
      <c r="B14" s="72"/>
      <c r="C14" s="83"/>
      <c r="D14" s="73"/>
      <c r="E14" s="74"/>
      <c r="F14" s="72"/>
      <c r="G14" s="72"/>
      <c r="H14" s="73"/>
      <c r="I14" s="72"/>
      <c r="J14" s="75"/>
      <c r="K14" s="73"/>
      <c r="L14" s="75"/>
      <c r="M14" s="76"/>
      <c r="N14" s="73"/>
      <c r="O14" s="77"/>
      <c r="P14" s="78"/>
      <c r="Q14" s="79"/>
      <c r="R14" s="73"/>
      <c r="S14" s="80"/>
      <c r="T14" s="80"/>
    </row>
    <row r="15" spans="2:20" ht="24.75" customHeight="1">
      <c r="B15" s="72"/>
      <c r="C15" s="83"/>
      <c r="D15" s="73"/>
      <c r="E15" s="74"/>
      <c r="F15" s="72"/>
      <c r="G15" s="72"/>
      <c r="H15" s="73"/>
      <c r="I15" s="72"/>
      <c r="J15" s="75"/>
      <c r="K15" s="73"/>
      <c r="L15" s="75"/>
      <c r="M15" s="76"/>
      <c r="N15" s="73"/>
      <c r="O15" s="77"/>
      <c r="P15" s="78"/>
      <c r="Q15" s="79"/>
      <c r="R15" s="73"/>
      <c r="S15" s="80"/>
      <c r="T15" s="80"/>
    </row>
    <row r="16" spans="2:20" ht="24.75" customHeight="1">
      <c r="B16" s="72"/>
      <c r="C16" s="83"/>
      <c r="D16" s="73"/>
      <c r="E16" s="74"/>
      <c r="F16" s="72"/>
      <c r="G16" s="72"/>
      <c r="H16" s="73"/>
      <c r="I16" s="72"/>
      <c r="J16" s="75"/>
      <c r="K16" s="73"/>
      <c r="L16" s="75"/>
      <c r="M16" s="76"/>
      <c r="N16" s="73"/>
      <c r="O16" s="77"/>
      <c r="P16" s="78"/>
      <c r="Q16" s="79"/>
      <c r="R16" s="73"/>
      <c r="S16" s="80"/>
      <c r="T16" s="80"/>
    </row>
    <row r="17" spans="2:20" ht="24.75" customHeight="1">
      <c r="B17" s="72"/>
      <c r="C17" s="83"/>
      <c r="D17" s="73"/>
      <c r="E17" s="74"/>
      <c r="F17" s="72"/>
      <c r="G17" s="72"/>
      <c r="H17" s="73"/>
      <c r="I17" s="72"/>
      <c r="J17" s="75"/>
      <c r="K17" s="73"/>
      <c r="L17" s="75"/>
      <c r="M17" s="76"/>
      <c r="N17" s="73"/>
      <c r="O17" s="77"/>
      <c r="P17" s="78"/>
      <c r="Q17" s="79"/>
      <c r="R17" s="73"/>
      <c r="S17" s="80"/>
      <c r="T17" s="80"/>
    </row>
    <row r="18" spans="2:20" ht="24.75" customHeight="1">
      <c r="B18" s="72"/>
      <c r="C18" s="83"/>
      <c r="D18" s="73"/>
      <c r="E18" s="74"/>
      <c r="F18" s="72"/>
      <c r="G18" s="72"/>
      <c r="H18" s="73"/>
      <c r="I18" s="72"/>
      <c r="J18" s="75"/>
      <c r="K18" s="73"/>
      <c r="L18" s="75"/>
      <c r="M18" s="76"/>
      <c r="N18" s="73"/>
      <c r="O18" s="77"/>
      <c r="P18" s="78"/>
      <c r="Q18" s="79"/>
      <c r="R18" s="73"/>
      <c r="S18" s="80"/>
      <c r="T18" s="80"/>
    </row>
    <row r="19" spans="2:20" ht="24.75" customHeight="1">
      <c r="B19" s="72"/>
      <c r="C19" s="83"/>
      <c r="D19" s="73"/>
      <c r="E19" s="74"/>
      <c r="F19" s="72"/>
      <c r="G19" s="72"/>
      <c r="H19" s="73"/>
      <c r="I19" s="72"/>
      <c r="J19" s="75"/>
      <c r="K19" s="73"/>
      <c r="L19" s="75"/>
      <c r="M19" s="76"/>
      <c r="N19" s="73"/>
      <c r="O19" s="77"/>
      <c r="P19" s="78"/>
      <c r="Q19" s="79"/>
      <c r="R19" s="73"/>
      <c r="S19" s="80"/>
      <c r="T19" s="80"/>
    </row>
    <row r="20" spans="2:20" ht="24.75" customHeight="1">
      <c r="B20" s="72"/>
      <c r="C20" s="83"/>
      <c r="D20" s="73"/>
      <c r="E20" s="74"/>
      <c r="F20" s="72"/>
      <c r="G20" s="72"/>
      <c r="H20" s="73"/>
      <c r="I20" s="72"/>
      <c r="J20" s="75"/>
      <c r="K20" s="73"/>
      <c r="L20" s="75"/>
      <c r="M20" s="76"/>
      <c r="N20" s="73"/>
      <c r="O20" s="77"/>
      <c r="P20" s="78"/>
      <c r="Q20" s="79"/>
      <c r="R20" s="73"/>
      <c r="S20" s="80"/>
      <c r="T20" s="80"/>
    </row>
    <row r="21" spans="2:20" ht="24.75" customHeight="1">
      <c r="B21" s="72"/>
      <c r="C21" s="83"/>
      <c r="D21" s="73"/>
      <c r="E21" s="74"/>
      <c r="F21" s="72"/>
      <c r="G21" s="72"/>
      <c r="H21" s="73"/>
      <c r="I21" s="72"/>
      <c r="J21" s="75"/>
      <c r="K21" s="73"/>
      <c r="L21" s="75"/>
      <c r="M21" s="76"/>
      <c r="N21" s="73"/>
      <c r="O21" s="77"/>
      <c r="P21" s="78"/>
      <c r="Q21" s="79"/>
      <c r="R21" s="73"/>
      <c r="S21" s="80"/>
      <c r="T21" s="80"/>
    </row>
    <row r="22" spans="2:20" ht="24.75" customHeight="1">
      <c r="B22" s="72"/>
      <c r="C22" s="83"/>
      <c r="D22" s="73"/>
      <c r="E22" s="74"/>
      <c r="F22" s="72"/>
      <c r="G22" s="72"/>
      <c r="H22" s="73"/>
      <c r="I22" s="72"/>
      <c r="J22" s="75"/>
      <c r="K22" s="73"/>
      <c r="L22" s="75"/>
      <c r="M22" s="76"/>
      <c r="N22" s="73"/>
      <c r="O22" s="77"/>
      <c r="P22" s="78"/>
      <c r="Q22" s="79"/>
      <c r="R22" s="73"/>
      <c r="S22" s="80"/>
      <c r="T22" s="80"/>
    </row>
    <row r="23" spans="2:20" ht="24.75" customHeight="1">
      <c r="B23" s="72"/>
      <c r="C23" s="83"/>
      <c r="D23" s="73"/>
      <c r="E23" s="74"/>
      <c r="F23" s="72"/>
      <c r="G23" s="72"/>
      <c r="H23" s="73"/>
      <c r="I23" s="72"/>
      <c r="J23" s="75"/>
      <c r="K23" s="73"/>
      <c r="L23" s="75"/>
      <c r="M23" s="76"/>
      <c r="N23" s="73"/>
      <c r="O23" s="77"/>
      <c r="P23" s="78"/>
      <c r="Q23" s="79"/>
      <c r="R23" s="73"/>
      <c r="S23" s="80"/>
      <c r="T23" s="80"/>
    </row>
    <row r="24" spans="2:20" ht="24.75" customHeight="1">
      <c r="B24" s="72"/>
      <c r="C24" s="83"/>
      <c r="D24" s="73"/>
      <c r="E24" s="81"/>
      <c r="F24" s="72"/>
      <c r="G24" s="72"/>
      <c r="H24" s="73"/>
      <c r="I24" s="72"/>
      <c r="J24" s="75"/>
      <c r="K24" s="73"/>
      <c r="L24" s="75"/>
      <c r="M24" s="76"/>
      <c r="N24" s="73"/>
      <c r="O24" s="77"/>
      <c r="P24" s="78"/>
      <c r="Q24" s="79"/>
      <c r="R24" s="73"/>
      <c r="S24" s="80"/>
      <c r="T24" s="80"/>
    </row>
    <row r="25" spans="2:20" ht="24.75" customHeight="1">
      <c r="B25" s="72"/>
      <c r="C25" s="83"/>
      <c r="D25" s="73"/>
      <c r="E25" s="82"/>
      <c r="F25" s="72"/>
      <c r="G25" s="72"/>
      <c r="H25" s="73"/>
      <c r="I25" s="72"/>
      <c r="J25" s="75"/>
      <c r="K25" s="73"/>
      <c r="L25" s="75"/>
      <c r="M25" s="76"/>
      <c r="N25" s="73"/>
      <c r="O25" s="77"/>
      <c r="P25" s="78"/>
      <c r="Q25" s="79"/>
      <c r="R25" s="73"/>
      <c r="S25" s="80"/>
      <c r="T25" s="80"/>
    </row>
    <row r="27" ht="17.25">
      <c r="M27" s="17"/>
    </row>
  </sheetData>
  <mergeCells count="22">
    <mergeCell ref="I2:N2"/>
    <mergeCell ref="Q4:Q5"/>
    <mergeCell ref="S4:S5"/>
    <mergeCell ref="E3:E5"/>
    <mergeCell ref="C3:C5"/>
    <mergeCell ref="J4:J5"/>
    <mergeCell ref="Q3:S3"/>
    <mergeCell ref="M3:M5"/>
    <mergeCell ref="L3:L5"/>
    <mergeCell ref="O3:O5"/>
    <mergeCell ref="P3:P5"/>
    <mergeCell ref="N3:N5"/>
    <mergeCell ref="B3:B5"/>
    <mergeCell ref="T3:T5"/>
    <mergeCell ref="B2:C2"/>
    <mergeCell ref="R4:R5"/>
    <mergeCell ref="D3:D5"/>
    <mergeCell ref="G3:G5"/>
    <mergeCell ref="H3:H5"/>
    <mergeCell ref="I3:I5"/>
    <mergeCell ref="F3:F5"/>
    <mergeCell ref="K3:K5"/>
  </mergeCells>
  <printOptions horizontalCentered="1"/>
  <pageMargins left="0.3937007874015748" right="0.3937007874015748" top="0.7874015748031497" bottom="0.3937007874015748" header="0.5905511811023623" footer="0.1968503937007874"/>
  <pageSetup orientation="landscape" paperSize="9" scale="96" r:id="rId1"/>
  <headerFooter alignWithMargins="0">
    <oddHeader>&amp;R&amp;"MS UI Gothic,標準"&amp;8&amp;D</oddHeader>
    <oddFooter>&amp;C&amp;"MS UI Gothic,標準"&amp;8&amp;P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T27"/>
  <sheetViews>
    <sheetView showGridLines="0" showRowColHeaders="0" showZeros="0" zoomScale="89" zoomScaleNormal="89" workbookViewId="0" topLeftCell="A1">
      <selection activeCell="N25" sqref="N25"/>
    </sheetView>
  </sheetViews>
  <sheetFormatPr defaultColWidth="9.00390625" defaultRowHeight="13.5"/>
  <cols>
    <col min="1" max="1" width="0.74609375" style="14" customWidth="1"/>
    <col min="2" max="2" width="7.125" style="14" customWidth="1"/>
    <col min="3" max="3" width="8.625" style="14" customWidth="1"/>
    <col min="4" max="4" width="6.625" style="14" customWidth="1"/>
    <col min="5" max="5" width="14.625" style="14" customWidth="1"/>
    <col min="6" max="6" width="6.625" style="14" customWidth="1"/>
    <col min="7" max="7" width="6.625" style="15" customWidth="1"/>
    <col min="8" max="8" width="6.625" style="14" customWidth="1"/>
    <col min="9" max="9" width="6.75390625" style="14" customWidth="1"/>
    <col min="10" max="10" width="5.75390625" style="14" customWidth="1"/>
    <col min="11" max="11" width="5.625" style="14" customWidth="1"/>
    <col min="12" max="12" width="7.625" style="14" customWidth="1"/>
    <col min="13" max="13" width="5.625" style="14" customWidth="1"/>
    <col min="14" max="14" width="7.625" style="14" customWidth="1"/>
    <col min="15" max="15" width="5.625" style="14" customWidth="1"/>
    <col min="16" max="16" width="7.625" style="14" customWidth="1"/>
    <col min="17" max="18" width="6.625" style="14" customWidth="1"/>
    <col min="19" max="19" width="7.25390625" style="14" customWidth="1"/>
    <col min="20" max="20" width="10.625" style="14" customWidth="1"/>
    <col min="21" max="21" width="7.625" style="14" customWidth="1"/>
    <col min="22" max="16384" width="8.875" style="14" customWidth="1"/>
  </cols>
  <sheetData>
    <row r="1" ht="3" customHeight="1"/>
    <row r="2" spans="2:20" ht="27" customHeight="1">
      <c r="B2" s="213" t="s">
        <v>160</v>
      </c>
      <c r="C2" s="152"/>
      <c r="D2" s="70"/>
      <c r="E2" s="16"/>
      <c r="F2" s="71"/>
      <c r="G2" s="71"/>
      <c r="H2" s="71" t="s">
        <v>144</v>
      </c>
      <c r="I2" s="206">
        <f>'入力表'!C2</f>
        <v>0</v>
      </c>
      <c r="J2" s="206"/>
      <c r="K2" s="206"/>
      <c r="L2" s="206"/>
      <c r="M2" s="206"/>
      <c r="N2" s="206"/>
      <c r="O2" s="71"/>
      <c r="P2" s="71"/>
      <c r="Q2" s="71"/>
      <c r="R2" s="119" t="s">
        <v>106</v>
      </c>
      <c r="S2" s="71">
        <f>'入力表'!C4</f>
        <v>0</v>
      </c>
      <c r="T2" s="61"/>
    </row>
    <row r="3" spans="2:20" ht="15.75" customHeight="1">
      <c r="B3" s="163" t="s">
        <v>145</v>
      </c>
      <c r="C3" s="148" t="s">
        <v>94</v>
      </c>
      <c r="D3" s="147" t="s">
        <v>146</v>
      </c>
      <c r="E3" s="153" t="s">
        <v>147</v>
      </c>
      <c r="F3" s="153" t="s">
        <v>148</v>
      </c>
      <c r="G3" s="148" t="s">
        <v>149</v>
      </c>
      <c r="H3" s="148" t="s">
        <v>150</v>
      </c>
      <c r="I3" s="153" t="s">
        <v>161</v>
      </c>
      <c r="J3" s="84" t="s">
        <v>151</v>
      </c>
      <c r="K3" s="148" t="s">
        <v>11</v>
      </c>
      <c r="L3" s="148" t="s">
        <v>152</v>
      </c>
      <c r="M3" s="148" t="s">
        <v>153</v>
      </c>
      <c r="N3" s="153" t="s">
        <v>154</v>
      </c>
      <c r="O3" s="153" t="s">
        <v>155</v>
      </c>
      <c r="P3" s="203" t="s">
        <v>156</v>
      </c>
      <c r="Q3" s="201" t="s">
        <v>23</v>
      </c>
      <c r="R3" s="202"/>
      <c r="S3" s="202"/>
      <c r="T3" s="148" t="s">
        <v>26</v>
      </c>
    </row>
    <row r="4" spans="2:20" ht="15.75" customHeight="1">
      <c r="B4" s="147"/>
      <c r="C4" s="149"/>
      <c r="D4" s="147"/>
      <c r="E4" s="211"/>
      <c r="F4" s="149"/>
      <c r="G4" s="149"/>
      <c r="H4" s="149"/>
      <c r="I4" s="149"/>
      <c r="J4" s="145" t="s">
        <v>157</v>
      </c>
      <c r="K4" s="149"/>
      <c r="L4" s="149"/>
      <c r="M4" s="149"/>
      <c r="N4" s="149"/>
      <c r="O4" s="149"/>
      <c r="P4" s="204"/>
      <c r="Q4" s="207" t="s">
        <v>158</v>
      </c>
      <c r="R4" s="148" t="s">
        <v>25</v>
      </c>
      <c r="S4" s="209" t="s">
        <v>159</v>
      </c>
      <c r="T4" s="149"/>
    </row>
    <row r="5" spans="2:20" ht="15.75" customHeight="1">
      <c r="B5" s="147"/>
      <c r="C5" s="150"/>
      <c r="D5" s="147"/>
      <c r="E5" s="212"/>
      <c r="F5" s="150"/>
      <c r="G5" s="150"/>
      <c r="H5" s="150"/>
      <c r="I5" s="150"/>
      <c r="J5" s="146"/>
      <c r="K5" s="150"/>
      <c r="L5" s="150"/>
      <c r="M5" s="150"/>
      <c r="N5" s="150"/>
      <c r="O5" s="150"/>
      <c r="P5" s="205"/>
      <c r="Q5" s="208"/>
      <c r="R5" s="150"/>
      <c r="S5" s="210"/>
      <c r="T5" s="150"/>
    </row>
    <row r="6" spans="2:20" ht="24.75" customHeight="1">
      <c r="B6" s="72"/>
      <c r="C6" s="83"/>
      <c r="D6" s="73"/>
      <c r="E6" s="74"/>
      <c r="F6" s="72"/>
      <c r="G6" s="72"/>
      <c r="H6" s="73"/>
      <c r="I6" s="72"/>
      <c r="J6" s="75"/>
      <c r="K6" s="73"/>
      <c r="L6" s="75"/>
      <c r="M6" s="76"/>
      <c r="N6" s="73"/>
      <c r="O6" s="77"/>
      <c r="P6" s="78"/>
      <c r="Q6" s="79"/>
      <c r="R6" s="73"/>
      <c r="S6" s="80"/>
      <c r="T6" s="80"/>
    </row>
    <row r="7" spans="2:20" ht="24.75" customHeight="1">
      <c r="B7" s="72"/>
      <c r="C7" s="83"/>
      <c r="D7" s="73"/>
      <c r="E7" s="74"/>
      <c r="F7" s="72"/>
      <c r="G7" s="72"/>
      <c r="H7" s="73"/>
      <c r="I7" s="72"/>
      <c r="J7" s="75"/>
      <c r="K7" s="73"/>
      <c r="L7" s="75"/>
      <c r="M7" s="76"/>
      <c r="N7" s="73"/>
      <c r="O7" s="77"/>
      <c r="P7" s="78"/>
      <c r="Q7" s="79"/>
      <c r="R7" s="73"/>
      <c r="S7" s="80"/>
      <c r="T7" s="80"/>
    </row>
    <row r="8" spans="2:20" ht="24.75" customHeight="1">
      <c r="B8" s="72"/>
      <c r="C8" s="83"/>
      <c r="D8" s="73"/>
      <c r="E8" s="74"/>
      <c r="F8" s="72"/>
      <c r="G8" s="72"/>
      <c r="H8" s="73"/>
      <c r="I8" s="72"/>
      <c r="J8" s="75"/>
      <c r="K8" s="73"/>
      <c r="L8" s="75"/>
      <c r="M8" s="76"/>
      <c r="N8" s="73"/>
      <c r="O8" s="77"/>
      <c r="P8" s="78"/>
      <c r="Q8" s="79"/>
      <c r="R8" s="73"/>
      <c r="S8" s="80"/>
      <c r="T8" s="80"/>
    </row>
    <row r="9" spans="2:20" ht="24.75" customHeight="1">
      <c r="B9" s="72"/>
      <c r="C9" s="83"/>
      <c r="D9" s="73"/>
      <c r="E9" s="74"/>
      <c r="F9" s="72"/>
      <c r="G9" s="72"/>
      <c r="H9" s="73"/>
      <c r="I9" s="72"/>
      <c r="J9" s="75"/>
      <c r="K9" s="73"/>
      <c r="L9" s="75"/>
      <c r="M9" s="76"/>
      <c r="N9" s="73"/>
      <c r="O9" s="77"/>
      <c r="P9" s="78"/>
      <c r="Q9" s="79"/>
      <c r="R9" s="73"/>
      <c r="S9" s="80"/>
      <c r="T9" s="80"/>
    </row>
    <row r="10" spans="2:20" ht="24.75" customHeight="1">
      <c r="B10" s="72"/>
      <c r="C10" s="83"/>
      <c r="D10" s="73"/>
      <c r="E10" s="74"/>
      <c r="F10" s="72"/>
      <c r="G10" s="72"/>
      <c r="H10" s="73"/>
      <c r="I10" s="72"/>
      <c r="J10" s="75"/>
      <c r="K10" s="73"/>
      <c r="L10" s="75"/>
      <c r="M10" s="76"/>
      <c r="N10" s="73"/>
      <c r="O10" s="77"/>
      <c r="P10" s="78"/>
      <c r="Q10" s="79"/>
      <c r="R10" s="73"/>
      <c r="S10" s="80"/>
      <c r="T10" s="80"/>
    </row>
    <row r="11" spans="2:20" ht="24.75" customHeight="1">
      <c r="B11" s="72"/>
      <c r="C11" s="83"/>
      <c r="D11" s="73"/>
      <c r="E11" s="74"/>
      <c r="F11" s="72"/>
      <c r="G11" s="72"/>
      <c r="H11" s="73"/>
      <c r="I11" s="72"/>
      <c r="J11" s="75"/>
      <c r="K11" s="73"/>
      <c r="L11" s="75"/>
      <c r="M11" s="76"/>
      <c r="N11" s="73"/>
      <c r="O11" s="77"/>
      <c r="P11" s="78"/>
      <c r="Q11" s="79"/>
      <c r="R11" s="73"/>
      <c r="S11" s="80"/>
      <c r="T11" s="80"/>
    </row>
    <row r="12" spans="2:20" ht="24.75" customHeight="1">
      <c r="B12" s="72"/>
      <c r="C12" s="83"/>
      <c r="D12" s="73"/>
      <c r="E12" s="74"/>
      <c r="F12" s="72"/>
      <c r="G12" s="72"/>
      <c r="H12" s="73"/>
      <c r="I12" s="72"/>
      <c r="J12" s="75"/>
      <c r="K12" s="73"/>
      <c r="L12" s="75"/>
      <c r="M12" s="76"/>
      <c r="N12" s="73"/>
      <c r="O12" s="77"/>
      <c r="P12" s="78"/>
      <c r="Q12" s="79"/>
      <c r="R12" s="73"/>
      <c r="S12" s="80"/>
      <c r="T12" s="80"/>
    </row>
    <row r="13" spans="2:20" ht="24.75" customHeight="1">
      <c r="B13" s="72"/>
      <c r="C13" s="83"/>
      <c r="D13" s="73"/>
      <c r="E13" s="74"/>
      <c r="F13" s="72"/>
      <c r="G13" s="72"/>
      <c r="H13" s="73"/>
      <c r="I13" s="72"/>
      <c r="J13" s="75"/>
      <c r="K13" s="73"/>
      <c r="L13" s="75"/>
      <c r="M13" s="76"/>
      <c r="N13" s="73"/>
      <c r="O13" s="77"/>
      <c r="P13" s="78"/>
      <c r="Q13" s="79"/>
      <c r="R13" s="73"/>
      <c r="S13" s="80"/>
      <c r="T13" s="80"/>
    </row>
    <row r="14" spans="2:20" ht="24.75" customHeight="1">
      <c r="B14" s="72"/>
      <c r="C14" s="83"/>
      <c r="D14" s="73"/>
      <c r="E14" s="74"/>
      <c r="F14" s="72"/>
      <c r="G14" s="72"/>
      <c r="H14" s="73"/>
      <c r="I14" s="72"/>
      <c r="J14" s="75"/>
      <c r="K14" s="73"/>
      <c r="L14" s="75"/>
      <c r="M14" s="76"/>
      <c r="N14" s="73"/>
      <c r="O14" s="77"/>
      <c r="P14" s="78"/>
      <c r="Q14" s="79"/>
      <c r="R14" s="73"/>
      <c r="S14" s="80"/>
      <c r="T14" s="80"/>
    </row>
    <row r="15" spans="2:20" ht="24.75" customHeight="1">
      <c r="B15" s="72"/>
      <c r="C15" s="83"/>
      <c r="D15" s="73"/>
      <c r="E15" s="74"/>
      <c r="F15" s="72"/>
      <c r="G15" s="72"/>
      <c r="H15" s="73"/>
      <c r="I15" s="72"/>
      <c r="J15" s="75"/>
      <c r="K15" s="73"/>
      <c r="L15" s="75"/>
      <c r="M15" s="76"/>
      <c r="N15" s="73"/>
      <c r="O15" s="77"/>
      <c r="P15" s="78"/>
      <c r="Q15" s="79"/>
      <c r="R15" s="73"/>
      <c r="S15" s="80"/>
      <c r="T15" s="80"/>
    </row>
    <row r="16" spans="2:20" ht="24.75" customHeight="1">
      <c r="B16" s="72"/>
      <c r="C16" s="83"/>
      <c r="D16" s="73"/>
      <c r="E16" s="74"/>
      <c r="F16" s="72"/>
      <c r="G16" s="72"/>
      <c r="H16" s="73"/>
      <c r="I16" s="72"/>
      <c r="J16" s="75"/>
      <c r="K16" s="73"/>
      <c r="L16" s="75"/>
      <c r="M16" s="76"/>
      <c r="N16" s="73"/>
      <c r="O16" s="77"/>
      <c r="P16" s="78"/>
      <c r="Q16" s="79"/>
      <c r="R16" s="73"/>
      <c r="S16" s="80"/>
      <c r="T16" s="80"/>
    </row>
    <row r="17" spans="2:20" ht="24.75" customHeight="1">
      <c r="B17" s="72"/>
      <c r="C17" s="83"/>
      <c r="D17" s="73"/>
      <c r="E17" s="74"/>
      <c r="F17" s="72"/>
      <c r="G17" s="72"/>
      <c r="H17" s="73"/>
      <c r="I17" s="72"/>
      <c r="J17" s="75"/>
      <c r="K17" s="73"/>
      <c r="L17" s="75"/>
      <c r="M17" s="76"/>
      <c r="N17" s="73"/>
      <c r="O17" s="77"/>
      <c r="P17" s="78"/>
      <c r="Q17" s="79"/>
      <c r="R17" s="73"/>
      <c r="S17" s="80"/>
      <c r="T17" s="80"/>
    </row>
    <row r="18" spans="2:20" ht="24.75" customHeight="1">
      <c r="B18" s="72"/>
      <c r="C18" s="83"/>
      <c r="D18" s="73"/>
      <c r="E18" s="74"/>
      <c r="F18" s="72"/>
      <c r="G18" s="72"/>
      <c r="H18" s="73"/>
      <c r="I18" s="72"/>
      <c r="J18" s="75"/>
      <c r="K18" s="73"/>
      <c r="L18" s="75"/>
      <c r="M18" s="76"/>
      <c r="N18" s="73"/>
      <c r="O18" s="77"/>
      <c r="P18" s="78"/>
      <c r="Q18" s="79"/>
      <c r="R18" s="73"/>
      <c r="S18" s="80"/>
      <c r="T18" s="80"/>
    </row>
    <row r="19" spans="2:20" ht="24.75" customHeight="1">
      <c r="B19" s="72"/>
      <c r="C19" s="83"/>
      <c r="D19" s="73"/>
      <c r="E19" s="74"/>
      <c r="F19" s="72"/>
      <c r="G19" s="72"/>
      <c r="H19" s="73"/>
      <c r="I19" s="72"/>
      <c r="J19" s="75"/>
      <c r="K19" s="73"/>
      <c r="L19" s="75"/>
      <c r="M19" s="76"/>
      <c r="N19" s="73"/>
      <c r="O19" s="77"/>
      <c r="P19" s="78"/>
      <c r="Q19" s="79"/>
      <c r="R19" s="73"/>
      <c r="S19" s="80"/>
      <c r="T19" s="80"/>
    </row>
    <row r="20" spans="2:20" ht="24.75" customHeight="1">
      <c r="B20" s="72"/>
      <c r="C20" s="83"/>
      <c r="D20" s="73"/>
      <c r="E20" s="74"/>
      <c r="F20" s="72"/>
      <c r="G20" s="72"/>
      <c r="H20" s="73"/>
      <c r="I20" s="72"/>
      <c r="J20" s="75"/>
      <c r="K20" s="73"/>
      <c r="L20" s="75"/>
      <c r="M20" s="76"/>
      <c r="N20" s="73"/>
      <c r="O20" s="77"/>
      <c r="P20" s="78"/>
      <c r="Q20" s="79"/>
      <c r="R20" s="73"/>
      <c r="S20" s="80"/>
      <c r="T20" s="80"/>
    </row>
    <row r="21" spans="2:20" ht="24.75" customHeight="1">
      <c r="B21" s="72"/>
      <c r="C21" s="83"/>
      <c r="D21" s="73"/>
      <c r="E21" s="74"/>
      <c r="F21" s="72"/>
      <c r="G21" s="72"/>
      <c r="H21" s="73"/>
      <c r="I21" s="72"/>
      <c r="J21" s="75"/>
      <c r="K21" s="73"/>
      <c r="L21" s="75"/>
      <c r="M21" s="76"/>
      <c r="N21" s="73"/>
      <c r="O21" s="77"/>
      <c r="P21" s="78"/>
      <c r="Q21" s="79"/>
      <c r="R21" s="73"/>
      <c r="S21" s="80"/>
      <c r="T21" s="80"/>
    </row>
    <row r="22" spans="2:20" ht="24.75" customHeight="1">
      <c r="B22" s="72"/>
      <c r="C22" s="83"/>
      <c r="D22" s="73"/>
      <c r="E22" s="74"/>
      <c r="F22" s="72"/>
      <c r="G22" s="72"/>
      <c r="H22" s="73"/>
      <c r="I22" s="72"/>
      <c r="J22" s="75"/>
      <c r="K22" s="73"/>
      <c r="L22" s="75"/>
      <c r="M22" s="76"/>
      <c r="N22" s="73"/>
      <c r="O22" s="77"/>
      <c r="P22" s="78"/>
      <c r="Q22" s="79"/>
      <c r="R22" s="73"/>
      <c r="S22" s="80"/>
      <c r="T22" s="80"/>
    </row>
    <row r="23" spans="2:20" ht="24.75" customHeight="1">
      <c r="B23" s="72"/>
      <c r="C23" s="83"/>
      <c r="D23" s="73"/>
      <c r="E23" s="74"/>
      <c r="F23" s="72"/>
      <c r="G23" s="72"/>
      <c r="H23" s="73"/>
      <c r="I23" s="72"/>
      <c r="J23" s="75"/>
      <c r="K23" s="73"/>
      <c r="L23" s="75"/>
      <c r="M23" s="76"/>
      <c r="N23" s="73"/>
      <c r="O23" s="77"/>
      <c r="P23" s="78"/>
      <c r="Q23" s="79"/>
      <c r="R23" s="73"/>
      <c r="S23" s="80"/>
      <c r="T23" s="80"/>
    </row>
    <row r="24" spans="2:20" ht="24.75" customHeight="1">
      <c r="B24" s="72"/>
      <c r="C24" s="83"/>
      <c r="D24" s="73"/>
      <c r="E24" s="81"/>
      <c r="F24" s="72"/>
      <c r="G24" s="72"/>
      <c r="H24" s="73"/>
      <c r="I24" s="72"/>
      <c r="J24" s="75"/>
      <c r="K24" s="73"/>
      <c r="L24" s="75"/>
      <c r="M24" s="76"/>
      <c r="N24" s="73"/>
      <c r="O24" s="77"/>
      <c r="P24" s="78"/>
      <c r="Q24" s="79"/>
      <c r="R24" s="73"/>
      <c r="S24" s="80"/>
      <c r="T24" s="80"/>
    </row>
    <row r="25" spans="2:20" ht="24.75" customHeight="1">
      <c r="B25" s="72"/>
      <c r="C25" s="83"/>
      <c r="D25" s="73"/>
      <c r="E25" s="82"/>
      <c r="F25" s="72"/>
      <c r="G25" s="72"/>
      <c r="H25" s="73"/>
      <c r="I25" s="72"/>
      <c r="J25" s="75"/>
      <c r="K25" s="73"/>
      <c r="L25" s="75"/>
      <c r="M25" s="76"/>
      <c r="N25" s="73"/>
      <c r="O25" s="77"/>
      <c r="P25" s="78"/>
      <c r="Q25" s="79"/>
      <c r="R25" s="73"/>
      <c r="S25" s="80"/>
      <c r="T25" s="80"/>
    </row>
    <row r="27" ht="17.25">
      <c r="M27" s="17"/>
    </row>
  </sheetData>
  <mergeCells count="22">
    <mergeCell ref="T3:T5"/>
    <mergeCell ref="B2:C2"/>
    <mergeCell ref="R4:R5"/>
    <mergeCell ref="D3:D5"/>
    <mergeCell ref="G3:G5"/>
    <mergeCell ref="H3:H5"/>
    <mergeCell ref="I3:I5"/>
    <mergeCell ref="F3:F5"/>
    <mergeCell ref="S4:S5"/>
    <mergeCell ref="E3:E5"/>
    <mergeCell ref="Q3:S3"/>
    <mergeCell ref="M3:M5"/>
    <mergeCell ref="L3:L5"/>
    <mergeCell ref="O3:O5"/>
    <mergeCell ref="P3:P5"/>
    <mergeCell ref="N3:N5"/>
    <mergeCell ref="Q4:Q5"/>
    <mergeCell ref="I2:N2"/>
    <mergeCell ref="B3:B5"/>
    <mergeCell ref="K3:K5"/>
    <mergeCell ref="C3:C5"/>
    <mergeCell ref="J4:J5"/>
  </mergeCells>
  <printOptions horizontalCentered="1"/>
  <pageMargins left="0.3937007874015748" right="0.3937007874015748" top="0.7874015748031497" bottom="0.3937007874015748" header="0.5905511811023623" footer="0.1968503937007874"/>
  <pageSetup orientation="landscape" paperSize="9" scale="96" r:id="rId1"/>
  <headerFooter alignWithMargins="0">
    <oddHeader>&amp;R&amp;"MS UI Gothic,標準"&amp;8&amp;D</oddHeader>
    <oddFooter>&amp;C&amp;"MS UI Gothic,標準"&amp;8&amp;P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MasamiIsezaki</cp:lastModifiedBy>
  <cp:lastPrinted>2001-03-19T01:30:52Z</cp:lastPrinted>
  <dcterms:created xsi:type="dcterms:W3CDTF">1998-02-25T02:46:13Z</dcterms:created>
  <dcterms:modified xsi:type="dcterms:W3CDTF">2006-04-10T04:19:55Z</dcterms:modified>
  <cp:category/>
  <cp:version/>
  <cp:contentType/>
  <cp:contentStatus/>
</cp:coreProperties>
</file>